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26 сесія 27.09.2023\на сайт\"/>
    </mc:Choice>
  </mc:AlternateContent>
  <bookViews>
    <workbookView xWindow="0" yWindow="0" windowWidth="20415" windowHeight="8910" activeTab="6"/>
  </bookViews>
  <sheets>
    <sheet name="1" sheetId="4" r:id="rId1"/>
    <sheet name="2" sheetId="5" r:id="rId2"/>
    <sheet name="3" sheetId="7" r:id="rId3"/>
    <sheet name="01.01.2023" sheetId="6" r:id="rId4"/>
    <sheet name="01.01.2023 (2)" sheetId="8" r:id="rId5"/>
    <sheet name="01.09.2023" sheetId="9" r:id="rId6"/>
    <sheet name="01.10.2023" sheetId="10" r:id="rId7"/>
  </sheets>
  <definedNames>
    <definedName name="_xlnm.Print_Titles" localSheetId="3">'01.01.2023'!$9:$9</definedName>
    <definedName name="_xlnm.Print_Titles" localSheetId="4">'01.01.2023 (2)'!$9:$9</definedName>
    <definedName name="_xlnm.Print_Titles" localSheetId="5">'01.09.2023'!$9:$9</definedName>
    <definedName name="_xlnm.Print_Titles" localSheetId="6">'01.10.2023'!$9:$9</definedName>
    <definedName name="_xlnm.Print_Titles" localSheetId="0">'1'!$9:$9</definedName>
    <definedName name="_xlnm.Print_Titles" localSheetId="1">'2'!$9:$9</definedName>
    <definedName name="_xlnm.Print_Titles" localSheetId="2">'3'!$9:$9</definedName>
    <definedName name="_xlnm.Print_Area" localSheetId="3">'01.01.2023'!$A$1:$C$120</definedName>
    <definedName name="_xlnm.Print_Area" localSheetId="4">'01.01.2023 (2)'!$A$1:$C$120</definedName>
    <definedName name="_xlnm.Print_Area" localSheetId="5">'01.09.2023'!$A$1:$C$121</definedName>
    <definedName name="_xlnm.Print_Area" localSheetId="6">'01.10.2023'!$A$1:$C$121</definedName>
    <definedName name="_xlnm.Print_Area" localSheetId="0">'1'!$A$1:$C$121</definedName>
    <definedName name="_xlnm.Print_Area" localSheetId="1">'2'!$A$1:$C$121</definedName>
    <definedName name="_xlnm.Print_Area" localSheetId="2">'3'!$A$1:$C$121</definedName>
  </definedNames>
  <calcPr calcId="162913"/>
</workbook>
</file>

<file path=xl/calcChain.xml><?xml version="1.0" encoding="utf-8"?>
<calcChain xmlns="http://schemas.openxmlformats.org/spreadsheetml/2006/main">
  <c r="C112" i="10" l="1"/>
  <c r="C108" i="10"/>
  <c r="C104" i="10"/>
  <c r="C99" i="10"/>
  <c r="C94" i="10"/>
  <c r="C92" i="10" s="1"/>
  <c r="C88" i="10"/>
  <c r="C85" i="10"/>
  <c r="C80" i="10"/>
  <c r="C75" i="10"/>
  <c r="C73" i="10"/>
  <c r="C63" i="10"/>
  <c r="C53" i="10"/>
  <c r="C42" i="10"/>
  <c r="C40" i="10" s="1"/>
  <c r="C34" i="10"/>
  <c r="C28" i="10"/>
  <c r="C22" i="10"/>
  <c r="C20" i="10"/>
  <c r="C17" i="10"/>
  <c r="C12" i="10"/>
  <c r="C10" i="10" s="1"/>
  <c r="C112" i="9"/>
  <c r="C108" i="9"/>
  <c r="C104" i="9"/>
  <c r="C99" i="9"/>
  <c r="C94" i="9"/>
  <c r="C92" i="9" s="1"/>
  <c r="C88" i="9"/>
  <c r="C85" i="9"/>
  <c r="C80" i="9"/>
  <c r="C75" i="9"/>
  <c r="C73" i="9"/>
  <c r="C63" i="9"/>
  <c r="C53" i="9"/>
  <c r="C42" i="9"/>
  <c r="C40" i="9"/>
  <c r="C34" i="9"/>
  <c r="C28" i="9"/>
  <c r="C22" i="9"/>
  <c r="C20" i="9"/>
  <c r="C17" i="9"/>
  <c r="C12" i="9"/>
  <c r="C10" i="9" s="1"/>
  <c r="C116" i="9" s="1"/>
  <c r="C116" i="10" l="1"/>
  <c r="E73" i="8"/>
  <c r="E20" i="8"/>
  <c r="E10" i="8"/>
  <c r="D24" i="8"/>
  <c r="C111" i="8"/>
  <c r="C107" i="8"/>
  <c r="C103" i="8"/>
  <c r="C98" i="8"/>
  <c r="C93" i="8"/>
  <c r="C91" i="8" s="1"/>
  <c r="C87" i="8"/>
  <c r="C84" i="8"/>
  <c r="C79" i="8"/>
  <c r="C75" i="8"/>
  <c r="C73" i="8"/>
  <c r="C63" i="8"/>
  <c r="C53" i="8"/>
  <c r="C42" i="8"/>
  <c r="C40" i="8" s="1"/>
  <c r="C34" i="8"/>
  <c r="C28" i="8"/>
  <c r="C22" i="8"/>
  <c r="C20" i="8" s="1"/>
  <c r="C17" i="8"/>
  <c r="C12" i="8"/>
  <c r="C10" i="8"/>
  <c r="C115" i="8" l="1"/>
  <c r="E115" i="8" l="1"/>
  <c r="C75" i="6" l="1"/>
  <c r="C112" i="7"/>
  <c r="C108" i="7"/>
  <c r="C104" i="7"/>
  <c r="C99" i="7"/>
  <c r="C94" i="7"/>
  <c r="C92" i="7"/>
  <c r="C88" i="7"/>
  <c r="C85" i="7"/>
  <c r="C80" i="7"/>
  <c r="C75" i="7"/>
  <c r="C73" i="7" s="1"/>
  <c r="C63" i="7"/>
  <c r="C53" i="7"/>
  <c r="C42" i="7"/>
  <c r="C40" i="7" s="1"/>
  <c r="C34" i="7"/>
  <c r="C28" i="7"/>
  <c r="D24" i="7"/>
  <c r="C22" i="7"/>
  <c r="C20" i="7"/>
  <c r="C17" i="7"/>
  <c r="C12" i="7"/>
  <c r="C10" i="7" s="1"/>
  <c r="C116" i="7" s="1"/>
  <c r="C111" i="6"/>
  <c r="C107" i="6"/>
  <c r="C103" i="6"/>
  <c r="C98" i="6"/>
  <c r="C93" i="6"/>
  <c r="C91" i="6"/>
  <c r="C87" i="6"/>
  <c r="C84" i="6"/>
  <c r="C79" i="6"/>
  <c r="C73" i="6" s="1"/>
  <c r="C63" i="6"/>
  <c r="C53" i="6"/>
  <c r="C42" i="6"/>
  <c r="C34" i="6"/>
  <c r="C28" i="6"/>
  <c r="D24" i="6"/>
  <c r="C22" i="6"/>
  <c r="C20" i="6"/>
  <c r="C17" i="6"/>
  <c r="C12" i="6"/>
  <c r="C10" i="6" s="1"/>
  <c r="C40" i="6" l="1"/>
  <c r="C115" i="6" s="1"/>
  <c r="C112" i="5"/>
  <c r="C108" i="5"/>
  <c r="C104" i="5"/>
  <c r="C99" i="5"/>
  <c r="C94" i="5"/>
  <c r="C92" i="5"/>
  <c r="C88" i="5"/>
  <c r="C85" i="5"/>
  <c r="C80" i="5"/>
  <c r="C75" i="5"/>
  <c r="C73" i="5" s="1"/>
  <c r="C63" i="5"/>
  <c r="C53" i="5"/>
  <c r="C42" i="5"/>
  <c r="C34" i="5"/>
  <c r="C28" i="5"/>
  <c r="D24" i="5"/>
  <c r="C22" i="5"/>
  <c r="C20" i="5"/>
  <c r="C17" i="5"/>
  <c r="C12" i="5"/>
  <c r="C10" i="5" s="1"/>
  <c r="C118" i="4"/>
  <c r="E115" i="6" l="1"/>
  <c r="C117" i="6"/>
  <c r="C40" i="5"/>
  <c r="C116" i="5" s="1"/>
  <c r="D24" i="4"/>
  <c r="C112" i="4" l="1"/>
  <c r="C108" i="4"/>
  <c r="C80" i="4"/>
  <c r="C17" i="4" l="1"/>
  <c r="C63" i="4" l="1"/>
  <c r="C53" i="4"/>
  <c r="C42" i="4"/>
  <c r="C34" i="4"/>
  <c r="C28" i="4"/>
  <c r="C22" i="4"/>
  <c r="C40" i="4" l="1"/>
  <c r="C20" i="4"/>
  <c r="C12" i="4"/>
  <c r="C104" i="4"/>
  <c r="C99" i="4"/>
  <c r="C94" i="4"/>
  <c r="C116" i="4" l="1"/>
  <c r="C92" i="4"/>
  <c r="C10" i="4"/>
  <c r="C88" i="4"/>
  <c r="C85" i="4"/>
  <c r="C75" i="4"/>
  <c r="C73" i="4" l="1"/>
</calcChain>
</file>

<file path=xl/sharedStrings.xml><?xml version="1.0" encoding="utf-8"?>
<sst xmlns="http://schemas.openxmlformats.org/spreadsheetml/2006/main" count="972" uniqueCount="100">
  <si>
    <t>Назва установи</t>
  </si>
  <si>
    <t>Штатна чисельність, од.</t>
  </si>
  <si>
    <t>№ з/п</t>
  </si>
  <si>
    <t>у тому числі</t>
  </si>
  <si>
    <t>2.1</t>
  </si>
  <si>
    <t>2.2</t>
  </si>
  <si>
    <t>2.3</t>
  </si>
  <si>
    <t>Загальноосвітні шавчальні заклади - всього</t>
  </si>
  <si>
    <t>Дошкільні навчальні заклади - всього</t>
  </si>
  <si>
    <t>3</t>
  </si>
  <si>
    <t>3.1</t>
  </si>
  <si>
    <t>3.2</t>
  </si>
  <si>
    <t>3.3</t>
  </si>
  <si>
    <t>4</t>
  </si>
  <si>
    <t>4.1</t>
  </si>
  <si>
    <t>4.2</t>
  </si>
  <si>
    <t>1</t>
  </si>
  <si>
    <t>1.1</t>
  </si>
  <si>
    <t>5</t>
  </si>
  <si>
    <t>5.1</t>
  </si>
  <si>
    <t>Бібліотеки - всього</t>
  </si>
  <si>
    <t>Клубні заклади - всього</t>
  </si>
  <si>
    <t xml:space="preserve">Р А З О М </t>
  </si>
  <si>
    <t>з них:</t>
  </si>
  <si>
    <t>спеціалісти</t>
  </si>
  <si>
    <t>робітники</t>
  </si>
  <si>
    <t>завідувач</t>
  </si>
  <si>
    <t>вихователі і музкерівники</t>
  </si>
  <si>
    <t>робітники, зайняті обслуговуванням органів місцевого самоврядування</t>
  </si>
  <si>
    <t>службовці</t>
  </si>
  <si>
    <t>педагогічні ставки</t>
  </si>
  <si>
    <t>керівні працівники</t>
  </si>
  <si>
    <t>обслуговуючий та технічний персонал</t>
  </si>
  <si>
    <t xml:space="preserve"> </t>
  </si>
  <si>
    <t>обслуговуючий та технічний персонал, робітники</t>
  </si>
  <si>
    <t>ШТАТНА ЧИСЕЛЬНІСТЬ</t>
  </si>
  <si>
    <t>директори та їхні заступники</t>
  </si>
  <si>
    <t>навчально-допоміжний персонал (педагог-організатор, соціальний педагог тощо)</t>
  </si>
  <si>
    <t>керівники гуртків</t>
  </si>
  <si>
    <t>вихователі груп продовженого дня</t>
  </si>
  <si>
    <t>асистенти вчителів</t>
  </si>
  <si>
    <t>вихователі (у т.ч. груп продовженого дня) та музкерівники</t>
  </si>
  <si>
    <t>Секретар ради</t>
  </si>
  <si>
    <t>вчитель-логопед</t>
  </si>
  <si>
    <t>1.2</t>
  </si>
  <si>
    <t>Додаток 1</t>
  </si>
  <si>
    <t>до рішення сільскої  ради</t>
  </si>
  <si>
    <t xml:space="preserve">від 20  грудня 2021 року №______                </t>
  </si>
  <si>
    <t>на 2022 рік</t>
  </si>
  <si>
    <t>працівників установ і організацій, що фінансуються з бюджету сільської територіальної громади,</t>
  </si>
  <si>
    <t>Виконавчі органи сільської ради - всього</t>
  </si>
  <si>
    <t>Апарату управління виконавчого комітету сільської  ради - всього</t>
  </si>
  <si>
    <t>Фінансовий відділ Грушівської сільської ради - всього</t>
  </si>
  <si>
    <t>"Тополька" (с.Грушівка)</t>
  </si>
  <si>
    <t>"Сонечко" (сел. Токівське)</t>
  </si>
  <si>
    <t>"Джерельце" (ст.Підстепне)</t>
  </si>
  <si>
    <t xml:space="preserve">посадові особи </t>
  </si>
  <si>
    <t>Грушівський ліцей</t>
  </si>
  <si>
    <t>Токівське</t>
  </si>
  <si>
    <t>Червонотоківський</t>
  </si>
  <si>
    <t>4.3</t>
  </si>
  <si>
    <t>4.4</t>
  </si>
  <si>
    <t>Бібліотека  (с.Грушівка)</t>
  </si>
  <si>
    <t>Бібліотека  (сел.Токівське)</t>
  </si>
  <si>
    <t>Бібліотека (с.Червоний Тік)</t>
  </si>
  <si>
    <t>Будинок культури (с.Грушівка)</t>
  </si>
  <si>
    <t>Будинок культури (сел.Токівське)</t>
  </si>
  <si>
    <t>Сільський клуб (с.Червоний Тік)</t>
  </si>
  <si>
    <t>Сільський клуб (с.Усть-Кам'янкп)</t>
  </si>
  <si>
    <t>Бібліотека (с.Усть-Кам'янка)</t>
  </si>
  <si>
    <t>Сільський клуб (сел.Гранітне)</t>
  </si>
  <si>
    <t>5.2</t>
  </si>
  <si>
    <t>5.3</t>
  </si>
  <si>
    <t>5.4</t>
  </si>
  <si>
    <t>5.5</t>
  </si>
  <si>
    <t>(вводиться в дію з 01 січня 2022 року)</t>
  </si>
  <si>
    <t xml:space="preserve">                             Секретар ради                                                   Любовіна Н.А.</t>
  </si>
  <si>
    <t>Токівський ліцей</t>
  </si>
  <si>
    <t>Червонотоківська гімназія</t>
  </si>
  <si>
    <t>Додаток2</t>
  </si>
  <si>
    <t xml:space="preserve">від 25  квітня 2022 року №65/О               </t>
  </si>
  <si>
    <t>(вводиться в дію з 01 травня 2022 року)</t>
  </si>
  <si>
    <t>на 2023 рік</t>
  </si>
  <si>
    <t>(вводиться в дію з 01 січня 2023 року)</t>
  </si>
  <si>
    <t xml:space="preserve">від 16 вересня 2022 року №99/О               </t>
  </si>
  <si>
    <t>до розпорядження сільскої  ради</t>
  </si>
  <si>
    <t>(вводиться в дію з 19 травня 2022 року)</t>
  </si>
  <si>
    <t>Додаток1</t>
  </si>
  <si>
    <t>Головний спеціаліст                                                Яна БОГОМОЛ</t>
  </si>
  <si>
    <t xml:space="preserve">від 16 грудня  2023 року №  305       </t>
  </si>
  <si>
    <t>(вводиться в дію з 01 квітня 2023 року)</t>
  </si>
  <si>
    <t xml:space="preserve">від 15 березня  2023 року № 323        </t>
  </si>
  <si>
    <t xml:space="preserve">від 15  грудня березня2023 року №______                </t>
  </si>
  <si>
    <t>(вводиться в дію з 01 вересня 2023 року)</t>
  </si>
  <si>
    <t>КЗ Грушівський ліцей</t>
  </si>
  <si>
    <t>КЗ Токівський ліцей</t>
  </si>
  <si>
    <t>КЗ Червонотоківська гімназія</t>
  </si>
  <si>
    <t>(вводиться в дію з 01 жовтня 2023 року)</t>
  </si>
  <si>
    <t xml:space="preserve">від 26  вересня 2023 року №399               </t>
  </si>
  <si>
    <t>Головний бухгалтер                                              Яна БОГОМОЛ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</si>
</sst>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30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2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2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2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indent="4"/>
    </xf>
    <xf numFmtId="0" fontId="4" fillId="0" borderId="1" xfId="0" applyFont="1" applyBorder="1" applyAlignment="1">
      <alignment horizontal="left" vertical="center" wrapText="1" indent="4"/>
    </xf>
    <xf numFmtId="0" fontId="5" fillId="0" borderId="1" xfId="0" applyFont="1" applyBorder="1" applyAlignment="1">
      <alignment horizontal="left" vertical="center" wrapText="1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/>
    <xf numFmtId="4" fontId="5" fillId="0" borderId="0" xfId="0" applyNumberFormat="1" applyFont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view="pageBreakPreview" topLeftCell="A34" zoomScaleNormal="100" zoomScaleSheetLayoutView="100" workbookViewId="0">
      <selection activeCell="I54" sqref="I54"/>
    </sheetView>
  </sheetViews>
  <sheetFormatPr defaultRowHeight="15.75" x14ac:dyDescent="0.25"/>
  <cols>
    <col min="1" max="1" width="9.140625" style="30"/>
    <col min="2" max="2" width="67.85546875" style="35" customWidth="1"/>
    <col min="3" max="3" width="13.85546875" style="32" customWidth="1"/>
    <col min="4" max="16384" width="9.140625" style="25"/>
  </cols>
  <sheetData>
    <row r="1" spans="1:3" s="4" customFormat="1" ht="18.75" x14ac:dyDescent="0.3">
      <c r="A1" s="1"/>
      <c r="B1" s="2" t="s">
        <v>45</v>
      </c>
      <c r="C1" s="3"/>
    </row>
    <row r="2" spans="1:3" s="4" customFormat="1" ht="18.75" x14ac:dyDescent="0.3">
      <c r="A2" s="1"/>
      <c r="B2" s="2" t="s">
        <v>46</v>
      </c>
      <c r="C2" s="3"/>
    </row>
    <row r="3" spans="1:3" s="4" customFormat="1" ht="18.75" x14ac:dyDescent="0.3">
      <c r="A3" s="1"/>
      <c r="B3" s="2" t="s">
        <v>47</v>
      </c>
      <c r="C3" s="3"/>
    </row>
    <row r="4" spans="1:3" s="4" customFormat="1" ht="18.75" x14ac:dyDescent="0.3">
      <c r="A4" s="1"/>
      <c r="B4" s="5"/>
      <c r="C4" s="3"/>
    </row>
    <row r="5" spans="1:3" s="4" customFormat="1" ht="18.75" x14ac:dyDescent="0.3">
      <c r="A5" s="1"/>
      <c r="B5" s="6" t="s">
        <v>35</v>
      </c>
      <c r="C5" s="3"/>
    </row>
    <row r="6" spans="1:3" s="4" customFormat="1" ht="37.5" x14ac:dyDescent="0.3">
      <c r="A6" s="1"/>
      <c r="B6" s="7" t="s">
        <v>49</v>
      </c>
      <c r="C6" s="3"/>
    </row>
    <row r="7" spans="1:3" s="4" customFormat="1" ht="18.75" x14ac:dyDescent="0.3">
      <c r="A7" s="1"/>
      <c r="B7" s="8" t="s">
        <v>48</v>
      </c>
      <c r="C7" s="3"/>
    </row>
    <row r="8" spans="1:3" x14ac:dyDescent="0.25">
      <c r="B8" s="35" t="s">
        <v>75</v>
      </c>
    </row>
    <row r="9" spans="1:3" s="12" customFormat="1" ht="47.25" x14ac:dyDescent="0.2">
      <c r="A9" s="9" t="s">
        <v>2</v>
      </c>
      <c r="B9" s="10" t="s">
        <v>0</v>
      </c>
      <c r="C9" s="11" t="s">
        <v>1</v>
      </c>
    </row>
    <row r="10" spans="1:3" s="16" customFormat="1" x14ac:dyDescent="0.2">
      <c r="A10" s="13" t="s">
        <v>16</v>
      </c>
      <c r="B10" s="14" t="s">
        <v>50</v>
      </c>
      <c r="C10" s="15">
        <f>C12+C17</f>
        <v>31.5</v>
      </c>
    </row>
    <row r="11" spans="1:3" s="12" customFormat="1" x14ac:dyDescent="0.2">
      <c r="A11" s="9"/>
      <c r="B11" s="17" t="s">
        <v>3</v>
      </c>
      <c r="C11" s="11"/>
    </row>
    <row r="12" spans="1:3" s="21" customFormat="1" ht="31.5" x14ac:dyDescent="0.25">
      <c r="A12" s="18" t="s">
        <v>17</v>
      </c>
      <c r="B12" s="29" t="s">
        <v>51</v>
      </c>
      <c r="C12" s="20">
        <f>C14+C15+C16</f>
        <v>29.5</v>
      </c>
    </row>
    <row r="13" spans="1:3" x14ac:dyDescent="0.25">
      <c r="A13" s="22"/>
      <c r="B13" s="23" t="s">
        <v>23</v>
      </c>
      <c r="C13" s="24"/>
    </row>
    <row r="14" spans="1:3" x14ac:dyDescent="0.25">
      <c r="A14" s="22"/>
      <c r="B14" s="23" t="s">
        <v>56</v>
      </c>
      <c r="C14" s="24">
        <v>20</v>
      </c>
    </row>
    <row r="15" spans="1:3" x14ac:dyDescent="0.25">
      <c r="A15" s="22"/>
      <c r="B15" s="23" t="s">
        <v>29</v>
      </c>
      <c r="C15" s="24">
        <v>6</v>
      </c>
    </row>
    <row r="16" spans="1:3" ht="31.5" x14ac:dyDescent="0.25">
      <c r="A16" s="22"/>
      <c r="B16" s="17" t="s">
        <v>28</v>
      </c>
      <c r="C16" s="24">
        <v>3.5</v>
      </c>
    </row>
    <row r="17" spans="1:4" s="21" customFormat="1" x14ac:dyDescent="0.25">
      <c r="A17" s="18" t="s">
        <v>44</v>
      </c>
      <c r="B17" s="29" t="s">
        <v>52</v>
      </c>
      <c r="C17" s="20">
        <f>C19</f>
        <v>2</v>
      </c>
    </row>
    <row r="18" spans="1:4" x14ac:dyDescent="0.25">
      <c r="A18" s="22"/>
      <c r="B18" s="23" t="s">
        <v>23</v>
      </c>
      <c r="C18" s="24"/>
    </row>
    <row r="19" spans="1:4" x14ac:dyDescent="0.25">
      <c r="A19" s="22"/>
      <c r="B19" s="23" t="s">
        <v>56</v>
      </c>
      <c r="C19" s="24">
        <v>2</v>
      </c>
    </row>
    <row r="20" spans="1:4" s="21" customFormat="1" x14ac:dyDescent="0.25">
      <c r="A20" s="18">
        <v>2</v>
      </c>
      <c r="B20" s="26" t="s">
        <v>8</v>
      </c>
      <c r="C20" s="20">
        <f>C22+C28+C34</f>
        <v>35.549999999999997</v>
      </c>
    </row>
    <row r="21" spans="1:4" x14ac:dyDescent="0.25">
      <c r="A21" s="22"/>
      <c r="B21" s="23" t="s">
        <v>3</v>
      </c>
      <c r="C21" s="24"/>
    </row>
    <row r="22" spans="1:4" s="21" customFormat="1" x14ac:dyDescent="0.25">
      <c r="A22" s="18" t="s">
        <v>4</v>
      </c>
      <c r="B22" s="19" t="s">
        <v>53</v>
      </c>
      <c r="C22" s="20">
        <f>SUM(C24:C27)</f>
        <v>12.899999999999999</v>
      </c>
    </row>
    <row r="23" spans="1:4" x14ac:dyDescent="0.25">
      <c r="A23" s="22"/>
      <c r="B23" s="27" t="s">
        <v>23</v>
      </c>
      <c r="C23" s="24"/>
    </row>
    <row r="24" spans="1:4" x14ac:dyDescent="0.25">
      <c r="A24" s="22"/>
      <c r="B24" s="27" t="s">
        <v>26</v>
      </c>
      <c r="C24" s="24">
        <v>1</v>
      </c>
      <c r="D24" s="36">
        <f>C24+C25+C30+C31+C36+C37</f>
        <v>12.75</v>
      </c>
    </row>
    <row r="25" spans="1:4" x14ac:dyDescent="0.25">
      <c r="A25" s="22"/>
      <c r="B25" s="27" t="s">
        <v>27</v>
      </c>
      <c r="C25" s="24">
        <v>4.0999999999999996</v>
      </c>
    </row>
    <row r="26" spans="1:4" x14ac:dyDescent="0.25">
      <c r="A26" s="22"/>
      <c r="B26" s="27" t="s">
        <v>24</v>
      </c>
      <c r="C26" s="24">
        <v>1</v>
      </c>
    </row>
    <row r="27" spans="1:4" x14ac:dyDescent="0.25">
      <c r="A27" s="22"/>
      <c r="B27" s="27" t="s">
        <v>25</v>
      </c>
      <c r="C27" s="24">
        <v>6.8</v>
      </c>
    </row>
    <row r="28" spans="1:4" s="21" customFormat="1" x14ac:dyDescent="0.25">
      <c r="A28" s="18" t="s">
        <v>5</v>
      </c>
      <c r="B28" s="19" t="s">
        <v>54</v>
      </c>
      <c r="C28" s="20">
        <f>SUM(C30:C33)</f>
        <v>13.05</v>
      </c>
    </row>
    <row r="29" spans="1:4" x14ac:dyDescent="0.25">
      <c r="A29" s="22"/>
      <c r="B29" s="27" t="s">
        <v>23</v>
      </c>
      <c r="C29" s="24"/>
    </row>
    <row r="30" spans="1:4" x14ac:dyDescent="0.25">
      <c r="A30" s="22"/>
      <c r="B30" s="27" t="s">
        <v>26</v>
      </c>
      <c r="C30" s="24">
        <v>1</v>
      </c>
    </row>
    <row r="31" spans="1:4" x14ac:dyDescent="0.25">
      <c r="A31" s="22"/>
      <c r="B31" s="27" t="s">
        <v>27</v>
      </c>
      <c r="C31" s="24">
        <v>3.6</v>
      </c>
    </row>
    <row r="32" spans="1:4" x14ac:dyDescent="0.25">
      <c r="A32" s="22"/>
      <c r="B32" s="27" t="s">
        <v>24</v>
      </c>
      <c r="C32" s="24">
        <v>1</v>
      </c>
    </row>
    <row r="33" spans="1:3" x14ac:dyDescent="0.25">
      <c r="A33" s="22"/>
      <c r="B33" s="27" t="s">
        <v>25</v>
      </c>
      <c r="C33" s="24">
        <v>7.45</v>
      </c>
    </row>
    <row r="34" spans="1:3" s="21" customFormat="1" x14ac:dyDescent="0.25">
      <c r="A34" s="18" t="s">
        <v>6</v>
      </c>
      <c r="B34" s="19" t="s">
        <v>55</v>
      </c>
      <c r="C34" s="20">
        <f>SUM(C36:C39)</f>
        <v>9.6</v>
      </c>
    </row>
    <row r="35" spans="1:3" x14ac:dyDescent="0.25">
      <c r="A35" s="22"/>
      <c r="B35" s="27" t="s">
        <v>23</v>
      </c>
      <c r="C35" s="24"/>
    </row>
    <row r="36" spans="1:3" x14ac:dyDescent="0.25">
      <c r="A36" s="22"/>
      <c r="B36" s="27" t="s">
        <v>26</v>
      </c>
      <c r="C36" s="24">
        <v>1</v>
      </c>
    </row>
    <row r="37" spans="1:3" x14ac:dyDescent="0.25">
      <c r="A37" s="22"/>
      <c r="B37" s="27" t="s">
        <v>27</v>
      </c>
      <c r="C37" s="24">
        <v>2.0499999999999998</v>
      </c>
    </row>
    <row r="38" spans="1:3" x14ac:dyDescent="0.25">
      <c r="A38" s="22"/>
      <c r="B38" s="27" t="s">
        <v>24</v>
      </c>
      <c r="C38" s="24">
        <v>1</v>
      </c>
    </row>
    <row r="39" spans="1:3" x14ac:dyDescent="0.25">
      <c r="A39" s="22"/>
      <c r="B39" s="27" t="s">
        <v>25</v>
      </c>
      <c r="C39" s="24">
        <v>5.55</v>
      </c>
    </row>
    <row r="40" spans="1:3" s="21" customFormat="1" x14ac:dyDescent="0.25">
      <c r="A40" s="18" t="s">
        <v>9</v>
      </c>
      <c r="B40" s="26" t="s">
        <v>7</v>
      </c>
      <c r="C40" s="20">
        <f>C42+C53+C63</f>
        <v>145.9</v>
      </c>
    </row>
    <row r="41" spans="1:3" x14ac:dyDescent="0.25">
      <c r="A41" s="22"/>
      <c r="B41" s="23" t="s">
        <v>3</v>
      </c>
      <c r="C41" s="24"/>
    </row>
    <row r="42" spans="1:3" s="21" customFormat="1" x14ac:dyDescent="0.25">
      <c r="A42" s="18" t="s">
        <v>10</v>
      </c>
      <c r="B42" s="19" t="s">
        <v>57</v>
      </c>
      <c r="C42" s="20">
        <f>SUM(C44:C52)</f>
        <v>75</v>
      </c>
    </row>
    <row r="43" spans="1:3" x14ac:dyDescent="0.25">
      <c r="A43" s="22"/>
      <c r="B43" s="27" t="s">
        <v>23</v>
      </c>
      <c r="C43" s="24"/>
    </row>
    <row r="44" spans="1:3" x14ac:dyDescent="0.25">
      <c r="A44" s="22"/>
      <c r="B44" s="28" t="s">
        <v>36</v>
      </c>
      <c r="C44" s="24">
        <v>3</v>
      </c>
    </row>
    <row r="45" spans="1:3" ht="31.5" x14ac:dyDescent="0.25">
      <c r="A45" s="22"/>
      <c r="B45" s="28" t="s">
        <v>37</v>
      </c>
      <c r="C45" s="24">
        <v>3.75</v>
      </c>
    </row>
    <row r="46" spans="1:3" x14ac:dyDescent="0.25">
      <c r="A46" s="22"/>
      <c r="B46" s="28" t="s">
        <v>38</v>
      </c>
      <c r="C46" s="24">
        <v>1</v>
      </c>
    </row>
    <row r="47" spans="1:3" x14ac:dyDescent="0.25">
      <c r="A47" s="22"/>
      <c r="B47" s="28" t="s">
        <v>30</v>
      </c>
      <c r="C47" s="24">
        <v>31.5</v>
      </c>
    </row>
    <row r="48" spans="1:3" x14ac:dyDescent="0.25">
      <c r="A48" s="22"/>
      <c r="B48" s="28" t="s">
        <v>43</v>
      </c>
      <c r="C48" s="24"/>
    </row>
    <row r="49" spans="1:3" x14ac:dyDescent="0.25">
      <c r="A49" s="22"/>
      <c r="B49" s="28" t="s">
        <v>39</v>
      </c>
      <c r="C49" s="24">
        <v>2.5</v>
      </c>
    </row>
    <row r="50" spans="1:3" x14ac:dyDescent="0.25">
      <c r="A50" s="22"/>
      <c r="B50" s="28" t="s">
        <v>40</v>
      </c>
      <c r="C50" s="24">
        <v>2.5</v>
      </c>
    </row>
    <row r="51" spans="1:3" x14ac:dyDescent="0.25">
      <c r="A51" s="22"/>
      <c r="B51" s="28" t="s">
        <v>24</v>
      </c>
      <c r="C51" s="24">
        <v>4</v>
      </c>
    </row>
    <row r="52" spans="1:3" x14ac:dyDescent="0.25">
      <c r="A52" s="22"/>
      <c r="B52" s="28" t="s">
        <v>25</v>
      </c>
      <c r="C52" s="24">
        <v>26.75</v>
      </c>
    </row>
    <row r="53" spans="1:3" s="21" customFormat="1" x14ac:dyDescent="0.25">
      <c r="A53" s="18" t="s">
        <v>11</v>
      </c>
      <c r="B53" s="19" t="s">
        <v>58</v>
      </c>
      <c r="C53" s="20">
        <f>SUM(C55:C62)</f>
        <v>37.9</v>
      </c>
    </row>
    <row r="54" spans="1:3" x14ac:dyDescent="0.25">
      <c r="A54" s="22"/>
      <c r="B54" s="27" t="s">
        <v>23</v>
      </c>
      <c r="C54" s="24"/>
    </row>
    <row r="55" spans="1:3" x14ac:dyDescent="0.25">
      <c r="A55" s="22"/>
      <c r="B55" s="28" t="s">
        <v>36</v>
      </c>
      <c r="C55" s="24">
        <v>2.5</v>
      </c>
    </row>
    <row r="56" spans="1:3" ht="31.5" x14ac:dyDescent="0.25">
      <c r="A56" s="22"/>
      <c r="B56" s="28" t="s">
        <v>37</v>
      </c>
      <c r="C56" s="24">
        <v>2</v>
      </c>
    </row>
    <row r="57" spans="1:3" x14ac:dyDescent="0.25">
      <c r="A57" s="22"/>
      <c r="B57" s="28" t="s">
        <v>38</v>
      </c>
      <c r="C57" s="24">
        <v>0.5</v>
      </c>
    </row>
    <row r="58" spans="1:3" x14ac:dyDescent="0.25">
      <c r="A58" s="22"/>
      <c r="B58" s="28" t="s">
        <v>30</v>
      </c>
      <c r="C58" s="24">
        <v>18.399999999999999</v>
      </c>
    </row>
    <row r="59" spans="1:3" x14ac:dyDescent="0.25">
      <c r="A59" s="22"/>
      <c r="B59" s="28" t="s">
        <v>39</v>
      </c>
      <c r="C59" s="24">
        <v>0.5</v>
      </c>
    </row>
    <row r="60" spans="1:3" x14ac:dyDescent="0.25">
      <c r="A60" s="22"/>
      <c r="B60" s="28" t="s">
        <v>40</v>
      </c>
      <c r="C60" s="24"/>
    </row>
    <row r="61" spans="1:3" x14ac:dyDescent="0.25">
      <c r="A61" s="22"/>
      <c r="B61" s="28" t="s">
        <v>24</v>
      </c>
      <c r="C61" s="24">
        <v>2.5</v>
      </c>
    </row>
    <row r="62" spans="1:3" x14ac:dyDescent="0.25">
      <c r="A62" s="22"/>
      <c r="B62" s="28" t="s">
        <v>25</v>
      </c>
      <c r="C62" s="24">
        <v>11.5</v>
      </c>
    </row>
    <row r="63" spans="1:3" s="21" customFormat="1" x14ac:dyDescent="0.25">
      <c r="A63" s="18" t="s">
        <v>12</v>
      </c>
      <c r="B63" s="19" t="s">
        <v>59</v>
      </c>
      <c r="C63" s="20">
        <f>SUM(C65:C72)</f>
        <v>33</v>
      </c>
    </row>
    <row r="64" spans="1:3" x14ac:dyDescent="0.25">
      <c r="A64" s="22"/>
      <c r="B64" s="27" t="s">
        <v>23</v>
      </c>
      <c r="C64" s="24"/>
    </row>
    <row r="65" spans="1:3" x14ac:dyDescent="0.25">
      <c r="A65" s="22"/>
      <c r="B65" s="28" t="s">
        <v>36</v>
      </c>
      <c r="C65" s="24">
        <v>1.5</v>
      </c>
    </row>
    <row r="66" spans="1:3" ht="31.5" x14ac:dyDescent="0.25">
      <c r="A66" s="22"/>
      <c r="B66" s="28" t="s">
        <v>37</v>
      </c>
      <c r="C66" s="24">
        <v>1</v>
      </c>
    </row>
    <row r="67" spans="1:3" x14ac:dyDescent="0.25">
      <c r="A67" s="22"/>
      <c r="B67" s="28" t="s">
        <v>38</v>
      </c>
      <c r="C67" s="24">
        <v>0.5</v>
      </c>
    </row>
    <row r="68" spans="1:3" x14ac:dyDescent="0.25">
      <c r="A68" s="22"/>
      <c r="B68" s="28" t="s">
        <v>30</v>
      </c>
      <c r="C68" s="24">
        <v>11.7</v>
      </c>
    </row>
    <row r="69" spans="1:3" x14ac:dyDescent="0.25">
      <c r="A69" s="22"/>
      <c r="B69" s="28" t="s">
        <v>41</v>
      </c>
      <c r="C69" s="24">
        <v>2.5499999999999998</v>
      </c>
    </row>
    <row r="70" spans="1:3" x14ac:dyDescent="0.25">
      <c r="A70" s="22"/>
      <c r="B70" s="28" t="s">
        <v>40</v>
      </c>
      <c r="C70" s="24"/>
    </row>
    <row r="71" spans="1:3" x14ac:dyDescent="0.25">
      <c r="A71" s="22"/>
      <c r="B71" s="28" t="s">
        <v>24</v>
      </c>
      <c r="C71" s="24">
        <v>4</v>
      </c>
    </row>
    <row r="72" spans="1:3" x14ac:dyDescent="0.25">
      <c r="A72" s="22"/>
      <c r="B72" s="28" t="s">
        <v>25</v>
      </c>
      <c r="C72" s="24">
        <v>11.75</v>
      </c>
    </row>
    <row r="73" spans="1:3" s="21" customFormat="1" x14ac:dyDescent="0.25">
      <c r="A73" s="18" t="s">
        <v>13</v>
      </c>
      <c r="B73" s="26" t="s">
        <v>20</v>
      </c>
      <c r="C73" s="20">
        <f>C75+C80+C85+C88</f>
        <v>3</v>
      </c>
    </row>
    <row r="74" spans="1:3" x14ac:dyDescent="0.25">
      <c r="A74" s="22"/>
      <c r="B74" s="23" t="s">
        <v>3</v>
      </c>
      <c r="C74" s="24"/>
    </row>
    <row r="75" spans="1:3" s="21" customFormat="1" x14ac:dyDescent="0.25">
      <c r="A75" s="18" t="s">
        <v>14</v>
      </c>
      <c r="B75" s="19" t="s">
        <v>62</v>
      </c>
      <c r="C75" s="20">
        <f>C77+C78+C79</f>
        <v>1</v>
      </c>
    </row>
    <row r="76" spans="1:3" x14ac:dyDescent="0.25">
      <c r="A76" s="22"/>
      <c r="B76" s="23" t="s">
        <v>23</v>
      </c>
      <c r="C76" s="24"/>
    </row>
    <row r="77" spans="1:3" x14ac:dyDescent="0.25">
      <c r="A77" s="22"/>
      <c r="B77" s="27" t="s">
        <v>31</v>
      </c>
      <c r="C77" s="24">
        <v>1</v>
      </c>
    </row>
    <row r="78" spans="1:3" x14ac:dyDescent="0.25">
      <c r="A78" s="22"/>
      <c r="B78" s="27" t="s">
        <v>24</v>
      </c>
      <c r="C78" s="24">
        <v>0</v>
      </c>
    </row>
    <row r="79" spans="1:3" hidden="1" x14ac:dyDescent="0.25">
      <c r="A79" s="22"/>
      <c r="B79" s="27" t="s">
        <v>32</v>
      </c>
      <c r="C79" s="24">
        <v>0</v>
      </c>
    </row>
    <row r="80" spans="1:3" s="21" customFormat="1" x14ac:dyDescent="0.25">
      <c r="A80" s="18" t="s">
        <v>15</v>
      </c>
      <c r="B80" s="19" t="s">
        <v>63</v>
      </c>
      <c r="C80" s="20">
        <f>C82+C83+C84</f>
        <v>1</v>
      </c>
    </row>
    <row r="81" spans="1:3" x14ac:dyDescent="0.25">
      <c r="A81" s="22"/>
      <c r="B81" s="23" t="s">
        <v>23</v>
      </c>
      <c r="C81" s="24"/>
    </row>
    <row r="82" spans="1:3" x14ac:dyDescent="0.25">
      <c r="A82" s="22"/>
      <c r="B82" s="27" t="s">
        <v>31</v>
      </c>
      <c r="C82" s="24">
        <v>1</v>
      </c>
    </row>
    <row r="83" spans="1:3" hidden="1" x14ac:dyDescent="0.25">
      <c r="A83" s="22"/>
      <c r="B83" s="27" t="s">
        <v>24</v>
      </c>
      <c r="C83" s="24">
        <v>0</v>
      </c>
    </row>
    <row r="84" spans="1:3" hidden="1" x14ac:dyDescent="0.25">
      <c r="A84" s="22"/>
      <c r="B84" s="27" t="s">
        <v>32</v>
      </c>
      <c r="C84" s="24">
        <v>0</v>
      </c>
    </row>
    <row r="85" spans="1:3" s="21" customFormat="1" x14ac:dyDescent="0.25">
      <c r="A85" s="18" t="s">
        <v>60</v>
      </c>
      <c r="B85" s="19" t="s">
        <v>64</v>
      </c>
      <c r="C85" s="20">
        <f>C87</f>
        <v>0.5</v>
      </c>
    </row>
    <row r="86" spans="1:3" x14ac:dyDescent="0.25">
      <c r="A86" s="22"/>
      <c r="B86" s="23" t="s">
        <v>23</v>
      </c>
      <c r="C86" s="24"/>
    </row>
    <row r="87" spans="1:3" x14ac:dyDescent="0.25">
      <c r="A87" s="22"/>
      <c r="B87" s="27" t="s">
        <v>31</v>
      </c>
      <c r="C87" s="24">
        <v>0.5</v>
      </c>
    </row>
    <row r="88" spans="1:3" s="21" customFormat="1" x14ac:dyDescent="0.25">
      <c r="A88" s="18" t="s">
        <v>61</v>
      </c>
      <c r="B88" s="19" t="s">
        <v>69</v>
      </c>
      <c r="C88" s="20">
        <f>C90+C91</f>
        <v>0.5</v>
      </c>
    </row>
    <row r="89" spans="1:3" x14ac:dyDescent="0.25">
      <c r="A89" s="22"/>
      <c r="B89" s="23" t="s">
        <v>23</v>
      </c>
      <c r="C89" s="24"/>
    </row>
    <row r="90" spans="1:3" x14ac:dyDescent="0.25">
      <c r="A90" s="22"/>
      <c r="B90" s="27" t="s">
        <v>31</v>
      </c>
      <c r="C90" s="24">
        <v>0.5</v>
      </c>
    </row>
    <row r="91" spans="1:3" hidden="1" x14ac:dyDescent="0.25">
      <c r="A91" s="22"/>
      <c r="B91" s="27"/>
      <c r="C91" s="24"/>
    </row>
    <row r="92" spans="1:3" s="21" customFormat="1" x14ac:dyDescent="0.25">
      <c r="A92" s="18" t="s">
        <v>18</v>
      </c>
      <c r="B92" s="26" t="s">
        <v>21</v>
      </c>
      <c r="C92" s="20">
        <f>C94+C99+C104+C108+C112</f>
        <v>11.25</v>
      </c>
    </row>
    <row r="93" spans="1:3" x14ac:dyDescent="0.25">
      <c r="A93" s="22"/>
      <c r="B93" s="23" t="s">
        <v>3</v>
      </c>
      <c r="C93" s="24"/>
    </row>
    <row r="94" spans="1:3" s="21" customFormat="1" x14ac:dyDescent="0.25">
      <c r="A94" s="18" t="s">
        <v>19</v>
      </c>
      <c r="B94" s="19" t="s">
        <v>65</v>
      </c>
      <c r="C94" s="20">
        <f>C96+C97+C98</f>
        <v>4</v>
      </c>
    </row>
    <row r="95" spans="1:3" x14ac:dyDescent="0.25">
      <c r="A95" s="22"/>
      <c r="B95" s="23" t="s">
        <v>23</v>
      </c>
      <c r="C95" s="24"/>
    </row>
    <row r="96" spans="1:3" x14ac:dyDescent="0.25">
      <c r="A96" s="22"/>
      <c r="B96" s="27" t="s">
        <v>31</v>
      </c>
      <c r="C96" s="24">
        <v>1</v>
      </c>
    </row>
    <row r="97" spans="1:3" x14ac:dyDescent="0.25">
      <c r="A97" s="22"/>
      <c r="B97" s="27" t="s">
        <v>24</v>
      </c>
      <c r="C97" s="24">
        <v>2</v>
      </c>
    </row>
    <row r="98" spans="1:3" x14ac:dyDescent="0.25">
      <c r="A98" s="22"/>
      <c r="B98" s="27" t="s">
        <v>34</v>
      </c>
      <c r="C98" s="24">
        <v>1</v>
      </c>
    </row>
    <row r="99" spans="1:3" s="21" customFormat="1" x14ac:dyDescent="0.25">
      <c r="A99" s="18" t="s">
        <v>71</v>
      </c>
      <c r="B99" s="19" t="s">
        <v>66</v>
      </c>
      <c r="C99" s="20">
        <f>C101+C102+C103</f>
        <v>2.5</v>
      </c>
    </row>
    <row r="100" spans="1:3" x14ac:dyDescent="0.25">
      <c r="A100" s="22"/>
      <c r="B100" s="23" t="s">
        <v>23</v>
      </c>
      <c r="C100" s="24" t="s">
        <v>33</v>
      </c>
    </row>
    <row r="101" spans="1:3" x14ac:dyDescent="0.25">
      <c r="A101" s="22"/>
      <c r="B101" s="27" t="s">
        <v>31</v>
      </c>
      <c r="C101" s="24">
        <v>1</v>
      </c>
    </row>
    <row r="102" spans="1:3" x14ac:dyDescent="0.25">
      <c r="A102" s="22"/>
      <c r="B102" s="27" t="s">
        <v>24</v>
      </c>
      <c r="C102" s="24">
        <v>1.5</v>
      </c>
    </row>
    <row r="103" spans="1:3" ht="15.75" hidden="1" customHeight="1" x14ac:dyDescent="0.25">
      <c r="A103" s="22"/>
      <c r="B103" s="27" t="s">
        <v>34</v>
      </c>
      <c r="C103" s="24">
        <v>0</v>
      </c>
    </row>
    <row r="104" spans="1:3" s="21" customFormat="1" x14ac:dyDescent="0.25">
      <c r="A104" s="18" t="s">
        <v>72</v>
      </c>
      <c r="B104" s="19" t="s">
        <v>67</v>
      </c>
      <c r="C104" s="20">
        <f>C106+C107</f>
        <v>1.75</v>
      </c>
    </row>
    <row r="105" spans="1:3" x14ac:dyDescent="0.25">
      <c r="A105" s="22"/>
      <c r="B105" s="23" t="s">
        <v>23</v>
      </c>
      <c r="C105" s="24"/>
    </row>
    <row r="106" spans="1:3" x14ac:dyDescent="0.25">
      <c r="A106" s="22"/>
      <c r="B106" s="27" t="s">
        <v>31</v>
      </c>
      <c r="C106" s="24">
        <v>1</v>
      </c>
    </row>
    <row r="107" spans="1:3" x14ac:dyDescent="0.25">
      <c r="A107" s="22"/>
      <c r="B107" s="27" t="s">
        <v>24</v>
      </c>
      <c r="C107" s="24">
        <v>0.75</v>
      </c>
    </row>
    <row r="108" spans="1:3" s="21" customFormat="1" x14ac:dyDescent="0.25">
      <c r="A108" s="18" t="s">
        <v>73</v>
      </c>
      <c r="B108" s="19" t="s">
        <v>68</v>
      </c>
      <c r="C108" s="20">
        <f>C110+C111</f>
        <v>1.5</v>
      </c>
    </row>
    <row r="109" spans="1:3" x14ac:dyDescent="0.25">
      <c r="A109" s="22"/>
      <c r="B109" s="23" t="s">
        <v>23</v>
      </c>
      <c r="C109" s="24"/>
    </row>
    <row r="110" spans="1:3" x14ac:dyDescent="0.25">
      <c r="A110" s="22"/>
      <c r="B110" s="27" t="s">
        <v>31</v>
      </c>
      <c r="C110" s="24">
        <v>1</v>
      </c>
    </row>
    <row r="111" spans="1:3" x14ac:dyDescent="0.25">
      <c r="A111" s="22"/>
      <c r="B111" s="27" t="s">
        <v>34</v>
      </c>
      <c r="C111" s="24">
        <v>0.5</v>
      </c>
    </row>
    <row r="112" spans="1:3" s="21" customFormat="1" x14ac:dyDescent="0.25">
      <c r="A112" s="18" t="s">
        <v>74</v>
      </c>
      <c r="B112" s="19" t="s">
        <v>70</v>
      </c>
      <c r="C112" s="20">
        <f>C114+C115</f>
        <v>1.5</v>
      </c>
    </row>
    <row r="113" spans="1:3" x14ac:dyDescent="0.25">
      <c r="A113" s="22"/>
      <c r="B113" s="23" t="s">
        <v>23</v>
      </c>
      <c r="C113" s="24"/>
    </row>
    <row r="114" spans="1:3" x14ac:dyDescent="0.25">
      <c r="A114" s="22"/>
      <c r="B114" s="27" t="s">
        <v>31</v>
      </c>
      <c r="C114" s="24">
        <v>1</v>
      </c>
    </row>
    <row r="115" spans="1:3" x14ac:dyDescent="0.25">
      <c r="A115" s="22"/>
      <c r="B115" s="27" t="s">
        <v>34</v>
      </c>
      <c r="C115" s="24">
        <v>0.5</v>
      </c>
    </row>
    <row r="116" spans="1:3" s="21" customFormat="1" x14ac:dyDescent="0.25">
      <c r="A116" s="42" t="s">
        <v>22</v>
      </c>
      <c r="B116" s="43"/>
      <c r="C116" s="20">
        <f>C10+C20+C40+C73+C92</f>
        <v>227.2</v>
      </c>
    </row>
    <row r="117" spans="1:3" x14ac:dyDescent="0.25">
      <c r="B117" s="31"/>
      <c r="C117" s="32">
        <v>227.2</v>
      </c>
    </row>
    <row r="118" spans="1:3" x14ac:dyDescent="0.25">
      <c r="B118" s="31"/>
      <c r="C118" s="32">
        <f>C116-C117</f>
        <v>0</v>
      </c>
    </row>
    <row r="119" spans="1:3" x14ac:dyDescent="0.25">
      <c r="A119" s="33" t="s">
        <v>42</v>
      </c>
      <c r="B119" s="31"/>
      <c r="C119" s="34"/>
    </row>
    <row r="120" spans="1:3" x14ac:dyDescent="0.25">
      <c r="B120" s="31"/>
    </row>
    <row r="121" spans="1:3" x14ac:dyDescent="0.25">
      <c r="B121" s="31"/>
    </row>
  </sheetData>
  <mergeCells count="1">
    <mergeCell ref="A116:B11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view="pageBreakPreview" zoomScaleNormal="100" zoomScaleSheetLayoutView="100" workbookViewId="0">
      <selection activeCell="B24" sqref="B24"/>
    </sheetView>
  </sheetViews>
  <sheetFormatPr defaultRowHeight="15.75" x14ac:dyDescent="0.25"/>
  <cols>
    <col min="1" max="1" width="9.140625" style="30"/>
    <col min="2" max="2" width="67.85546875" style="35" customWidth="1"/>
    <col min="3" max="3" width="13.85546875" style="32" customWidth="1"/>
    <col min="4" max="16384" width="9.140625" style="25"/>
  </cols>
  <sheetData>
    <row r="1" spans="1:3" s="4" customFormat="1" ht="18.75" x14ac:dyDescent="0.3">
      <c r="A1" s="1"/>
      <c r="B1" s="2" t="s">
        <v>79</v>
      </c>
      <c r="C1" s="3"/>
    </row>
    <row r="2" spans="1:3" s="4" customFormat="1" ht="18.75" x14ac:dyDescent="0.3">
      <c r="A2" s="1"/>
      <c r="B2" s="2" t="s">
        <v>46</v>
      </c>
      <c r="C2" s="3"/>
    </row>
    <row r="3" spans="1:3" s="4" customFormat="1" ht="18.75" x14ac:dyDescent="0.3">
      <c r="A3" s="1"/>
      <c r="B3" s="2" t="s">
        <v>80</v>
      </c>
      <c r="C3" s="3"/>
    </row>
    <row r="4" spans="1:3" s="4" customFormat="1" ht="18.75" x14ac:dyDescent="0.3">
      <c r="A4" s="1"/>
      <c r="B4" s="5"/>
      <c r="C4" s="3"/>
    </row>
    <row r="5" spans="1:3" s="4" customFormat="1" ht="18.75" x14ac:dyDescent="0.3">
      <c r="A5" s="1"/>
      <c r="B5" s="6" t="s">
        <v>35</v>
      </c>
      <c r="C5" s="3"/>
    </row>
    <row r="6" spans="1:3" s="4" customFormat="1" ht="37.5" x14ac:dyDescent="0.3">
      <c r="A6" s="1"/>
      <c r="B6" s="7" t="s">
        <v>49</v>
      </c>
      <c r="C6" s="3"/>
    </row>
    <row r="7" spans="1:3" s="4" customFormat="1" ht="18.75" x14ac:dyDescent="0.3">
      <c r="A7" s="1"/>
      <c r="B7" s="8" t="s">
        <v>48</v>
      </c>
      <c r="C7" s="3"/>
    </row>
    <row r="8" spans="1:3" x14ac:dyDescent="0.25">
      <c r="B8" s="35" t="s">
        <v>81</v>
      </c>
    </row>
    <row r="9" spans="1:3" s="12" customFormat="1" ht="47.25" x14ac:dyDescent="0.2">
      <c r="A9" s="9" t="s">
        <v>2</v>
      </c>
      <c r="B9" s="10" t="s">
        <v>0</v>
      </c>
      <c r="C9" s="11" t="s">
        <v>1</v>
      </c>
    </row>
    <row r="10" spans="1:3" s="16" customFormat="1" x14ac:dyDescent="0.2">
      <c r="A10" s="13" t="s">
        <v>16</v>
      </c>
      <c r="B10" s="14" t="s">
        <v>50</v>
      </c>
      <c r="C10" s="15">
        <f>C12+C17</f>
        <v>31.5</v>
      </c>
    </row>
    <row r="11" spans="1:3" s="12" customFormat="1" x14ac:dyDescent="0.2">
      <c r="A11" s="9"/>
      <c r="B11" s="17" t="s">
        <v>3</v>
      </c>
      <c r="C11" s="11"/>
    </row>
    <row r="12" spans="1:3" s="21" customFormat="1" ht="31.5" x14ac:dyDescent="0.25">
      <c r="A12" s="18" t="s">
        <v>17</v>
      </c>
      <c r="B12" s="29" t="s">
        <v>51</v>
      </c>
      <c r="C12" s="20">
        <f>C14+C15+C16</f>
        <v>29.5</v>
      </c>
    </row>
    <row r="13" spans="1:3" x14ac:dyDescent="0.25">
      <c r="A13" s="22"/>
      <c r="B13" s="23" t="s">
        <v>23</v>
      </c>
      <c r="C13" s="24"/>
    </row>
    <row r="14" spans="1:3" x14ac:dyDescent="0.25">
      <c r="A14" s="22"/>
      <c r="B14" s="23" t="s">
        <v>56</v>
      </c>
      <c r="C14" s="24">
        <v>21</v>
      </c>
    </row>
    <row r="15" spans="1:3" x14ac:dyDescent="0.25">
      <c r="A15" s="22"/>
      <c r="B15" s="23" t="s">
        <v>29</v>
      </c>
      <c r="C15" s="24">
        <v>5</v>
      </c>
    </row>
    <row r="16" spans="1:3" ht="31.5" x14ac:dyDescent="0.25">
      <c r="A16" s="22"/>
      <c r="B16" s="17" t="s">
        <v>28</v>
      </c>
      <c r="C16" s="24">
        <v>3.5</v>
      </c>
    </row>
    <row r="17" spans="1:4" s="21" customFormat="1" x14ac:dyDescent="0.25">
      <c r="A17" s="18" t="s">
        <v>44</v>
      </c>
      <c r="B17" s="29" t="s">
        <v>52</v>
      </c>
      <c r="C17" s="20">
        <f>C19</f>
        <v>2</v>
      </c>
    </row>
    <row r="18" spans="1:4" x14ac:dyDescent="0.25">
      <c r="A18" s="22"/>
      <c r="B18" s="23" t="s">
        <v>23</v>
      </c>
      <c r="C18" s="24"/>
    </row>
    <row r="19" spans="1:4" x14ac:dyDescent="0.25">
      <c r="A19" s="22"/>
      <c r="B19" s="23" t="s">
        <v>56</v>
      </c>
      <c r="C19" s="24">
        <v>2</v>
      </c>
    </row>
    <row r="20" spans="1:4" s="21" customFormat="1" x14ac:dyDescent="0.25">
      <c r="A20" s="18">
        <v>2</v>
      </c>
      <c r="B20" s="26" t="s">
        <v>8</v>
      </c>
      <c r="C20" s="20">
        <f>C22+C28+C34</f>
        <v>35.549999999999997</v>
      </c>
    </row>
    <row r="21" spans="1:4" x14ac:dyDescent="0.25">
      <c r="A21" s="22"/>
      <c r="B21" s="23" t="s">
        <v>3</v>
      </c>
      <c r="C21" s="24"/>
    </row>
    <row r="22" spans="1:4" s="21" customFormat="1" x14ac:dyDescent="0.25">
      <c r="A22" s="18" t="s">
        <v>4</v>
      </c>
      <c r="B22" s="19" t="s">
        <v>53</v>
      </c>
      <c r="C22" s="20">
        <f>SUM(C24:C27)</f>
        <v>12.899999999999999</v>
      </c>
    </row>
    <row r="23" spans="1:4" x14ac:dyDescent="0.25">
      <c r="A23" s="22"/>
      <c r="B23" s="27" t="s">
        <v>23</v>
      </c>
      <c r="C23" s="24"/>
    </row>
    <row r="24" spans="1:4" x14ac:dyDescent="0.25">
      <c r="A24" s="22"/>
      <c r="B24" s="27" t="s">
        <v>26</v>
      </c>
      <c r="C24" s="24">
        <v>1</v>
      </c>
      <c r="D24" s="36">
        <f>C24+C25+C30+C31+C36+C37</f>
        <v>12.75</v>
      </c>
    </row>
    <row r="25" spans="1:4" x14ac:dyDescent="0.25">
      <c r="A25" s="22"/>
      <c r="B25" s="27" t="s">
        <v>27</v>
      </c>
      <c r="C25" s="24">
        <v>4.0999999999999996</v>
      </c>
    </row>
    <row r="26" spans="1:4" x14ac:dyDescent="0.25">
      <c r="A26" s="22"/>
      <c r="B26" s="27" t="s">
        <v>24</v>
      </c>
      <c r="C26" s="24">
        <v>1</v>
      </c>
    </row>
    <row r="27" spans="1:4" x14ac:dyDescent="0.25">
      <c r="A27" s="22"/>
      <c r="B27" s="27" t="s">
        <v>25</v>
      </c>
      <c r="C27" s="24">
        <v>6.8</v>
      </c>
    </row>
    <row r="28" spans="1:4" s="21" customFormat="1" x14ac:dyDescent="0.25">
      <c r="A28" s="18" t="s">
        <v>5</v>
      </c>
      <c r="B28" s="19" t="s">
        <v>54</v>
      </c>
      <c r="C28" s="20">
        <f>SUM(C30:C33)</f>
        <v>13.05</v>
      </c>
    </row>
    <row r="29" spans="1:4" x14ac:dyDescent="0.25">
      <c r="A29" s="22"/>
      <c r="B29" s="27" t="s">
        <v>23</v>
      </c>
      <c r="C29" s="24"/>
    </row>
    <row r="30" spans="1:4" x14ac:dyDescent="0.25">
      <c r="A30" s="22"/>
      <c r="B30" s="27" t="s">
        <v>26</v>
      </c>
      <c r="C30" s="24">
        <v>1</v>
      </c>
    </row>
    <row r="31" spans="1:4" x14ac:dyDescent="0.25">
      <c r="A31" s="22"/>
      <c r="B31" s="27" t="s">
        <v>27</v>
      </c>
      <c r="C31" s="24">
        <v>3.6</v>
      </c>
    </row>
    <row r="32" spans="1:4" x14ac:dyDescent="0.25">
      <c r="A32" s="22"/>
      <c r="B32" s="27" t="s">
        <v>24</v>
      </c>
      <c r="C32" s="24">
        <v>1</v>
      </c>
    </row>
    <row r="33" spans="1:3" x14ac:dyDescent="0.25">
      <c r="A33" s="22"/>
      <c r="B33" s="27" t="s">
        <v>25</v>
      </c>
      <c r="C33" s="24">
        <v>7.45</v>
      </c>
    </row>
    <row r="34" spans="1:3" s="21" customFormat="1" x14ac:dyDescent="0.25">
      <c r="A34" s="18" t="s">
        <v>6</v>
      </c>
      <c r="B34" s="19" t="s">
        <v>55</v>
      </c>
      <c r="C34" s="20">
        <f>SUM(C36:C39)</f>
        <v>9.6</v>
      </c>
    </row>
    <row r="35" spans="1:3" x14ac:dyDescent="0.25">
      <c r="A35" s="22"/>
      <c r="B35" s="27" t="s">
        <v>23</v>
      </c>
      <c r="C35" s="24"/>
    </row>
    <row r="36" spans="1:3" x14ac:dyDescent="0.25">
      <c r="A36" s="22"/>
      <c r="B36" s="27" t="s">
        <v>26</v>
      </c>
      <c r="C36" s="24">
        <v>1</v>
      </c>
    </row>
    <row r="37" spans="1:3" x14ac:dyDescent="0.25">
      <c r="A37" s="22"/>
      <c r="B37" s="27" t="s">
        <v>27</v>
      </c>
      <c r="C37" s="24">
        <v>2.0499999999999998</v>
      </c>
    </row>
    <row r="38" spans="1:3" x14ac:dyDescent="0.25">
      <c r="A38" s="22"/>
      <c r="B38" s="27" t="s">
        <v>24</v>
      </c>
      <c r="C38" s="24">
        <v>1</v>
      </c>
    </row>
    <row r="39" spans="1:3" x14ac:dyDescent="0.25">
      <c r="A39" s="22"/>
      <c r="B39" s="27" t="s">
        <v>25</v>
      </c>
      <c r="C39" s="24">
        <v>5.55</v>
      </c>
    </row>
    <row r="40" spans="1:3" s="21" customFormat="1" x14ac:dyDescent="0.25">
      <c r="A40" s="18" t="s">
        <v>9</v>
      </c>
      <c r="B40" s="26" t="s">
        <v>7</v>
      </c>
      <c r="C40" s="20">
        <f>C42+C53+C63</f>
        <v>150.91</v>
      </c>
    </row>
    <row r="41" spans="1:3" x14ac:dyDescent="0.25">
      <c r="A41" s="22"/>
      <c r="B41" s="23" t="s">
        <v>3</v>
      </c>
      <c r="C41" s="24"/>
    </row>
    <row r="42" spans="1:3" s="21" customFormat="1" x14ac:dyDescent="0.25">
      <c r="A42" s="18" t="s">
        <v>10</v>
      </c>
      <c r="B42" s="19" t="s">
        <v>57</v>
      </c>
      <c r="C42" s="20">
        <f>SUM(C44:C52)</f>
        <v>77.14</v>
      </c>
    </row>
    <row r="43" spans="1:3" x14ac:dyDescent="0.25">
      <c r="A43" s="22"/>
      <c r="B43" s="27" t="s">
        <v>23</v>
      </c>
      <c r="C43" s="24"/>
    </row>
    <row r="44" spans="1:3" x14ac:dyDescent="0.25">
      <c r="A44" s="22"/>
      <c r="B44" s="28" t="s">
        <v>36</v>
      </c>
      <c r="C44" s="24">
        <v>3</v>
      </c>
    </row>
    <row r="45" spans="1:3" ht="31.5" x14ac:dyDescent="0.25">
      <c r="A45" s="22"/>
      <c r="B45" s="28" t="s">
        <v>37</v>
      </c>
      <c r="C45" s="24">
        <v>3</v>
      </c>
    </row>
    <row r="46" spans="1:3" x14ac:dyDescent="0.25">
      <c r="A46" s="22"/>
      <c r="B46" s="28" t="s">
        <v>38</v>
      </c>
      <c r="C46" s="24">
        <v>1</v>
      </c>
    </row>
    <row r="47" spans="1:3" x14ac:dyDescent="0.25">
      <c r="A47" s="22"/>
      <c r="B47" s="28" t="s">
        <v>30</v>
      </c>
      <c r="C47" s="24">
        <v>32.64</v>
      </c>
    </row>
    <row r="48" spans="1:3" x14ac:dyDescent="0.25">
      <c r="A48" s="22"/>
      <c r="B48" s="28" t="s">
        <v>43</v>
      </c>
      <c r="C48" s="24"/>
    </row>
    <row r="49" spans="1:3" x14ac:dyDescent="0.25">
      <c r="A49" s="22"/>
      <c r="B49" s="28" t="s">
        <v>39</v>
      </c>
      <c r="C49" s="24">
        <v>2.5</v>
      </c>
    </row>
    <row r="50" spans="1:3" x14ac:dyDescent="0.25">
      <c r="A50" s="22"/>
      <c r="B50" s="28" t="s">
        <v>40</v>
      </c>
      <c r="C50" s="24">
        <v>4</v>
      </c>
    </row>
    <row r="51" spans="1:3" x14ac:dyDescent="0.25">
      <c r="A51" s="22"/>
      <c r="B51" s="28" t="s">
        <v>24</v>
      </c>
      <c r="C51" s="24">
        <v>3.25</v>
      </c>
    </row>
    <row r="52" spans="1:3" x14ac:dyDescent="0.25">
      <c r="A52" s="22"/>
      <c r="B52" s="28" t="s">
        <v>25</v>
      </c>
      <c r="C52" s="24">
        <v>27.75</v>
      </c>
    </row>
    <row r="53" spans="1:3" s="21" customFormat="1" x14ac:dyDescent="0.25">
      <c r="A53" s="18" t="s">
        <v>11</v>
      </c>
      <c r="B53" s="19" t="s">
        <v>77</v>
      </c>
      <c r="C53" s="20">
        <f>SUM(C55:C62)</f>
        <v>38.64</v>
      </c>
    </row>
    <row r="54" spans="1:3" x14ac:dyDescent="0.25">
      <c r="A54" s="22"/>
      <c r="B54" s="27" t="s">
        <v>23</v>
      </c>
      <c r="C54" s="24"/>
    </row>
    <row r="55" spans="1:3" x14ac:dyDescent="0.25">
      <c r="A55" s="22"/>
      <c r="B55" s="28" t="s">
        <v>36</v>
      </c>
      <c r="C55" s="24">
        <v>2.5</v>
      </c>
    </row>
    <row r="56" spans="1:3" ht="31.5" x14ac:dyDescent="0.25">
      <c r="A56" s="22"/>
      <c r="B56" s="28" t="s">
        <v>37</v>
      </c>
      <c r="C56" s="24">
        <v>2</v>
      </c>
    </row>
    <row r="57" spans="1:3" x14ac:dyDescent="0.25">
      <c r="A57" s="22"/>
      <c r="B57" s="28" t="s">
        <v>38</v>
      </c>
      <c r="C57" s="24">
        <v>0.5</v>
      </c>
    </row>
    <row r="58" spans="1:3" x14ac:dyDescent="0.25">
      <c r="A58" s="22"/>
      <c r="B58" s="28" t="s">
        <v>30</v>
      </c>
      <c r="C58" s="24">
        <v>19.14</v>
      </c>
    </row>
    <row r="59" spans="1:3" x14ac:dyDescent="0.25">
      <c r="A59" s="22"/>
      <c r="B59" s="28" t="s">
        <v>39</v>
      </c>
      <c r="C59" s="24">
        <v>0.5</v>
      </c>
    </row>
    <row r="60" spans="1:3" x14ac:dyDescent="0.25">
      <c r="A60" s="22"/>
      <c r="B60" s="28" t="s">
        <v>40</v>
      </c>
      <c r="C60" s="24"/>
    </row>
    <row r="61" spans="1:3" x14ac:dyDescent="0.25">
      <c r="A61" s="22"/>
      <c r="B61" s="28" t="s">
        <v>24</v>
      </c>
      <c r="C61" s="24">
        <v>2</v>
      </c>
    </row>
    <row r="62" spans="1:3" x14ac:dyDescent="0.25">
      <c r="A62" s="22"/>
      <c r="B62" s="28" t="s">
        <v>25</v>
      </c>
      <c r="C62" s="24">
        <v>12</v>
      </c>
    </row>
    <row r="63" spans="1:3" s="21" customFormat="1" x14ac:dyDescent="0.25">
      <c r="A63" s="18" t="s">
        <v>12</v>
      </c>
      <c r="B63" s="19" t="s">
        <v>78</v>
      </c>
      <c r="C63" s="20">
        <f>SUM(C65:C72)</f>
        <v>35.129999999999995</v>
      </c>
    </row>
    <row r="64" spans="1:3" x14ac:dyDescent="0.25">
      <c r="A64" s="22"/>
      <c r="B64" s="27" t="s">
        <v>23</v>
      </c>
      <c r="C64" s="24"/>
    </row>
    <row r="65" spans="1:3" x14ac:dyDescent="0.25">
      <c r="A65" s="22"/>
      <c r="B65" s="28" t="s">
        <v>36</v>
      </c>
      <c r="C65" s="24">
        <v>1.5</v>
      </c>
    </row>
    <row r="66" spans="1:3" ht="31.5" x14ac:dyDescent="0.25">
      <c r="A66" s="22"/>
      <c r="B66" s="28" t="s">
        <v>37</v>
      </c>
      <c r="C66" s="24">
        <v>1</v>
      </c>
    </row>
    <row r="67" spans="1:3" x14ac:dyDescent="0.25">
      <c r="A67" s="22"/>
      <c r="B67" s="28" t="s">
        <v>38</v>
      </c>
      <c r="C67" s="24">
        <v>0.5</v>
      </c>
    </row>
    <row r="68" spans="1:3" x14ac:dyDescent="0.25">
      <c r="A68" s="22"/>
      <c r="B68" s="28" t="s">
        <v>30</v>
      </c>
      <c r="C68" s="24">
        <v>13.83</v>
      </c>
    </row>
    <row r="69" spans="1:3" x14ac:dyDescent="0.25">
      <c r="A69" s="22"/>
      <c r="B69" s="28" t="s">
        <v>41</v>
      </c>
      <c r="C69" s="24">
        <v>2.5499999999999998</v>
      </c>
    </row>
    <row r="70" spans="1:3" x14ac:dyDescent="0.25">
      <c r="A70" s="22"/>
      <c r="B70" s="28" t="s">
        <v>40</v>
      </c>
      <c r="C70" s="24"/>
    </row>
    <row r="71" spans="1:3" x14ac:dyDescent="0.25">
      <c r="A71" s="22"/>
      <c r="B71" s="28" t="s">
        <v>24</v>
      </c>
      <c r="C71" s="24">
        <v>2.2000000000000002</v>
      </c>
    </row>
    <row r="72" spans="1:3" x14ac:dyDescent="0.25">
      <c r="A72" s="22"/>
      <c r="B72" s="28" t="s">
        <v>25</v>
      </c>
      <c r="C72" s="24">
        <v>13.55</v>
      </c>
    </row>
    <row r="73" spans="1:3" s="21" customFormat="1" x14ac:dyDescent="0.25">
      <c r="A73" s="18" t="s">
        <v>13</v>
      </c>
      <c r="B73" s="26" t="s">
        <v>20</v>
      </c>
      <c r="C73" s="20">
        <f>C75+C80+C85+C88</f>
        <v>3.5</v>
      </c>
    </row>
    <row r="74" spans="1:3" x14ac:dyDescent="0.25">
      <c r="A74" s="22"/>
      <c r="B74" s="23" t="s">
        <v>3</v>
      </c>
      <c r="C74" s="24"/>
    </row>
    <row r="75" spans="1:3" s="21" customFormat="1" x14ac:dyDescent="0.25">
      <c r="A75" s="18" t="s">
        <v>14</v>
      </c>
      <c r="B75" s="19" t="s">
        <v>62</v>
      </c>
      <c r="C75" s="20">
        <f>C77+C78+C79</f>
        <v>1.5</v>
      </c>
    </row>
    <row r="76" spans="1:3" x14ac:dyDescent="0.25">
      <c r="A76" s="22"/>
      <c r="B76" s="23" t="s">
        <v>23</v>
      </c>
      <c r="C76" s="24"/>
    </row>
    <row r="77" spans="1:3" x14ac:dyDescent="0.25">
      <c r="A77" s="22"/>
      <c r="B77" s="27" t="s">
        <v>31</v>
      </c>
      <c r="C77" s="24">
        <v>1</v>
      </c>
    </row>
    <row r="78" spans="1:3" x14ac:dyDescent="0.25">
      <c r="A78" s="22"/>
      <c r="B78" s="27" t="s">
        <v>24</v>
      </c>
      <c r="C78" s="24">
        <v>0.5</v>
      </c>
    </row>
    <row r="79" spans="1:3" hidden="1" x14ac:dyDescent="0.25">
      <c r="A79" s="22"/>
      <c r="B79" s="27" t="s">
        <v>32</v>
      </c>
      <c r="C79" s="24">
        <v>0</v>
      </c>
    </row>
    <row r="80" spans="1:3" s="21" customFormat="1" x14ac:dyDescent="0.25">
      <c r="A80" s="18" t="s">
        <v>15</v>
      </c>
      <c r="B80" s="19" t="s">
        <v>63</v>
      </c>
      <c r="C80" s="20">
        <f>C82+C83+C84</f>
        <v>1</v>
      </c>
    </row>
    <row r="81" spans="1:3" x14ac:dyDescent="0.25">
      <c r="A81" s="22"/>
      <c r="B81" s="23" t="s">
        <v>23</v>
      </c>
      <c r="C81" s="24"/>
    </row>
    <row r="82" spans="1:3" x14ac:dyDescent="0.25">
      <c r="A82" s="22"/>
      <c r="B82" s="27" t="s">
        <v>31</v>
      </c>
      <c r="C82" s="24">
        <v>1</v>
      </c>
    </row>
    <row r="83" spans="1:3" hidden="1" x14ac:dyDescent="0.25">
      <c r="A83" s="22"/>
      <c r="B83" s="27" t="s">
        <v>24</v>
      </c>
      <c r="C83" s="24">
        <v>0</v>
      </c>
    </row>
    <row r="84" spans="1:3" hidden="1" x14ac:dyDescent="0.25">
      <c r="A84" s="22"/>
      <c r="B84" s="27" t="s">
        <v>32</v>
      </c>
      <c r="C84" s="24">
        <v>0</v>
      </c>
    </row>
    <row r="85" spans="1:3" s="21" customFormat="1" x14ac:dyDescent="0.25">
      <c r="A85" s="18" t="s">
        <v>60</v>
      </c>
      <c r="B85" s="19" t="s">
        <v>64</v>
      </c>
      <c r="C85" s="20">
        <f>C87</f>
        <v>0.5</v>
      </c>
    </row>
    <row r="86" spans="1:3" x14ac:dyDescent="0.25">
      <c r="A86" s="22"/>
      <c r="B86" s="23" t="s">
        <v>23</v>
      </c>
      <c r="C86" s="24"/>
    </row>
    <row r="87" spans="1:3" x14ac:dyDescent="0.25">
      <c r="A87" s="22"/>
      <c r="B87" s="27" t="s">
        <v>31</v>
      </c>
      <c r="C87" s="24">
        <v>0.5</v>
      </c>
    </row>
    <row r="88" spans="1:3" s="21" customFormat="1" x14ac:dyDescent="0.25">
      <c r="A88" s="18" t="s">
        <v>61</v>
      </c>
      <c r="B88" s="19" t="s">
        <v>69</v>
      </c>
      <c r="C88" s="20">
        <f>C90+C91</f>
        <v>0.5</v>
      </c>
    </row>
    <row r="89" spans="1:3" x14ac:dyDescent="0.25">
      <c r="A89" s="22"/>
      <c r="B89" s="23" t="s">
        <v>23</v>
      </c>
      <c r="C89" s="24"/>
    </row>
    <row r="90" spans="1:3" x14ac:dyDescent="0.25">
      <c r="A90" s="22"/>
      <c r="B90" s="27" t="s">
        <v>31</v>
      </c>
      <c r="C90" s="24">
        <v>0.5</v>
      </c>
    </row>
    <row r="91" spans="1:3" hidden="1" x14ac:dyDescent="0.25">
      <c r="A91" s="22"/>
      <c r="B91" s="27"/>
      <c r="C91" s="24"/>
    </row>
    <row r="92" spans="1:3" s="21" customFormat="1" x14ac:dyDescent="0.25">
      <c r="A92" s="18" t="s">
        <v>18</v>
      </c>
      <c r="B92" s="26" t="s">
        <v>21</v>
      </c>
      <c r="C92" s="20">
        <f>C94+C99+C104+C108+C112</f>
        <v>11.25</v>
      </c>
    </row>
    <row r="93" spans="1:3" x14ac:dyDescent="0.25">
      <c r="A93" s="22"/>
      <c r="B93" s="23" t="s">
        <v>3</v>
      </c>
      <c r="C93" s="24"/>
    </row>
    <row r="94" spans="1:3" s="21" customFormat="1" x14ac:dyDescent="0.25">
      <c r="A94" s="18" t="s">
        <v>19</v>
      </c>
      <c r="B94" s="19" t="s">
        <v>65</v>
      </c>
      <c r="C94" s="20">
        <f>C96+C97+C98</f>
        <v>4</v>
      </c>
    </row>
    <row r="95" spans="1:3" x14ac:dyDescent="0.25">
      <c r="A95" s="22"/>
      <c r="B95" s="23" t="s">
        <v>23</v>
      </c>
      <c r="C95" s="24"/>
    </row>
    <row r="96" spans="1:3" x14ac:dyDescent="0.25">
      <c r="A96" s="22"/>
      <c r="B96" s="27" t="s">
        <v>31</v>
      </c>
      <c r="C96" s="24">
        <v>1</v>
      </c>
    </row>
    <row r="97" spans="1:3" x14ac:dyDescent="0.25">
      <c r="A97" s="22"/>
      <c r="B97" s="27" t="s">
        <v>24</v>
      </c>
      <c r="C97" s="24">
        <v>2</v>
      </c>
    </row>
    <row r="98" spans="1:3" x14ac:dyDescent="0.25">
      <c r="A98" s="22"/>
      <c r="B98" s="27" t="s">
        <v>34</v>
      </c>
      <c r="C98" s="24">
        <v>1</v>
      </c>
    </row>
    <row r="99" spans="1:3" s="21" customFormat="1" x14ac:dyDescent="0.25">
      <c r="A99" s="18" t="s">
        <v>71</v>
      </c>
      <c r="B99" s="19" t="s">
        <v>66</v>
      </c>
      <c r="C99" s="20">
        <f>C101+C102+C103</f>
        <v>2.5</v>
      </c>
    </row>
    <row r="100" spans="1:3" x14ac:dyDescent="0.25">
      <c r="A100" s="22"/>
      <c r="B100" s="23" t="s">
        <v>23</v>
      </c>
      <c r="C100" s="24" t="s">
        <v>33</v>
      </c>
    </row>
    <row r="101" spans="1:3" x14ac:dyDescent="0.25">
      <c r="A101" s="22"/>
      <c r="B101" s="27" t="s">
        <v>31</v>
      </c>
      <c r="C101" s="24">
        <v>1</v>
      </c>
    </row>
    <row r="102" spans="1:3" x14ac:dyDescent="0.25">
      <c r="A102" s="22"/>
      <c r="B102" s="27" t="s">
        <v>24</v>
      </c>
      <c r="C102" s="24">
        <v>1.5</v>
      </c>
    </row>
    <row r="103" spans="1:3" ht="15.75" hidden="1" customHeight="1" x14ac:dyDescent="0.25">
      <c r="A103" s="22"/>
      <c r="B103" s="27" t="s">
        <v>34</v>
      </c>
      <c r="C103" s="24">
        <v>0</v>
      </c>
    </row>
    <row r="104" spans="1:3" s="21" customFormat="1" x14ac:dyDescent="0.25">
      <c r="A104" s="18" t="s">
        <v>72</v>
      </c>
      <c r="B104" s="19" t="s">
        <v>67</v>
      </c>
      <c r="C104" s="20">
        <f>C106+C107</f>
        <v>1.75</v>
      </c>
    </row>
    <row r="105" spans="1:3" x14ac:dyDescent="0.25">
      <c r="A105" s="22"/>
      <c r="B105" s="23" t="s">
        <v>23</v>
      </c>
      <c r="C105" s="24"/>
    </row>
    <row r="106" spans="1:3" x14ac:dyDescent="0.25">
      <c r="A106" s="22"/>
      <c r="B106" s="27" t="s">
        <v>31</v>
      </c>
      <c r="C106" s="24">
        <v>1</v>
      </c>
    </row>
    <row r="107" spans="1:3" x14ac:dyDescent="0.25">
      <c r="A107" s="22"/>
      <c r="B107" s="27" t="s">
        <v>24</v>
      </c>
      <c r="C107" s="24">
        <v>0.75</v>
      </c>
    </row>
    <row r="108" spans="1:3" s="21" customFormat="1" x14ac:dyDescent="0.25">
      <c r="A108" s="18" t="s">
        <v>73</v>
      </c>
      <c r="B108" s="19" t="s">
        <v>68</v>
      </c>
      <c r="C108" s="20">
        <f>C110+C111</f>
        <v>1.5</v>
      </c>
    </row>
    <row r="109" spans="1:3" x14ac:dyDescent="0.25">
      <c r="A109" s="22"/>
      <c r="B109" s="23" t="s">
        <v>23</v>
      </c>
      <c r="C109" s="24"/>
    </row>
    <row r="110" spans="1:3" x14ac:dyDescent="0.25">
      <c r="A110" s="22"/>
      <c r="B110" s="27" t="s">
        <v>31</v>
      </c>
      <c r="C110" s="24">
        <v>1</v>
      </c>
    </row>
    <row r="111" spans="1:3" x14ac:dyDescent="0.25">
      <c r="A111" s="22"/>
      <c r="B111" s="27" t="s">
        <v>34</v>
      </c>
      <c r="C111" s="24">
        <v>0.5</v>
      </c>
    </row>
    <row r="112" spans="1:3" s="21" customFormat="1" x14ac:dyDescent="0.25">
      <c r="A112" s="18" t="s">
        <v>74</v>
      </c>
      <c r="B112" s="19" t="s">
        <v>70</v>
      </c>
      <c r="C112" s="20">
        <f>C114+C115</f>
        <v>1.5</v>
      </c>
    </row>
    <row r="113" spans="1:3" x14ac:dyDescent="0.25">
      <c r="A113" s="22"/>
      <c r="B113" s="23" t="s">
        <v>23</v>
      </c>
      <c r="C113" s="24"/>
    </row>
    <row r="114" spans="1:3" x14ac:dyDescent="0.25">
      <c r="A114" s="22"/>
      <c r="B114" s="27" t="s">
        <v>31</v>
      </c>
      <c r="C114" s="24">
        <v>1</v>
      </c>
    </row>
    <row r="115" spans="1:3" x14ac:dyDescent="0.25">
      <c r="A115" s="22"/>
      <c r="B115" s="27" t="s">
        <v>34</v>
      </c>
      <c r="C115" s="24">
        <v>0.5</v>
      </c>
    </row>
    <row r="116" spans="1:3" s="21" customFormat="1" x14ac:dyDescent="0.25">
      <c r="A116" s="42" t="s">
        <v>22</v>
      </c>
      <c r="B116" s="43"/>
      <c r="C116" s="20">
        <f>C10+C20+C40+C73+C92</f>
        <v>232.70999999999998</v>
      </c>
    </row>
    <row r="117" spans="1:3" x14ac:dyDescent="0.25">
      <c r="B117" s="31"/>
    </row>
    <row r="118" spans="1:3" x14ac:dyDescent="0.25">
      <c r="B118" s="31"/>
    </row>
    <row r="119" spans="1:3" x14ac:dyDescent="0.25">
      <c r="A119" s="37" t="s">
        <v>76</v>
      </c>
      <c r="B119" s="38"/>
      <c r="C119" s="39"/>
    </row>
    <row r="120" spans="1:3" x14ac:dyDescent="0.25">
      <c r="B120" s="31"/>
    </row>
    <row r="121" spans="1:3" x14ac:dyDescent="0.25">
      <c r="B121" s="31"/>
    </row>
  </sheetData>
  <mergeCells count="1">
    <mergeCell ref="A116:B11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view="pageBreakPreview" zoomScaleNormal="100" zoomScaleSheetLayoutView="100" workbookViewId="0">
      <selection activeCell="B1" sqref="B1"/>
    </sheetView>
  </sheetViews>
  <sheetFormatPr defaultRowHeight="15.75" x14ac:dyDescent="0.25"/>
  <cols>
    <col min="1" max="1" width="9.140625" style="30"/>
    <col min="2" max="2" width="67.85546875" style="35" customWidth="1"/>
    <col min="3" max="3" width="13.85546875" style="32" customWidth="1"/>
    <col min="4" max="16384" width="9.140625" style="25"/>
  </cols>
  <sheetData>
    <row r="1" spans="1:3" s="4" customFormat="1" ht="18.75" x14ac:dyDescent="0.3">
      <c r="A1" s="1"/>
      <c r="B1" s="2" t="s">
        <v>87</v>
      </c>
      <c r="C1" s="3"/>
    </row>
    <row r="2" spans="1:3" s="4" customFormat="1" ht="18.75" x14ac:dyDescent="0.3">
      <c r="A2" s="1"/>
      <c r="B2" s="2" t="s">
        <v>85</v>
      </c>
      <c r="C2" s="3"/>
    </row>
    <row r="3" spans="1:3" s="4" customFormat="1" ht="18.75" x14ac:dyDescent="0.3">
      <c r="A3" s="1"/>
      <c r="B3" s="2" t="s">
        <v>84</v>
      </c>
      <c r="C3" s="3"/>
    </row>
    <row r="4" spans="1:3" s="4" customFormat="1" ht="18.75" x14ac:dyDescent="0.3">
      <c r="A4" s="1"/>
      <c r="B4" s="5"/>
      <c r="C4" s="3"/>
    </row>
    <row r="5" spans="1:3" s="4" customFormat="1" ht="18.75" x14ac:dyDescent="0.3">
      <c r="A5" s="1"/>
      <c r="B5" s="6" t="s">
        <v>35</v>
      </c>
      <c r="C5" s="3"/>
    </row>
    <row r="6" spans="1:3" s="4" customFormat="1" ht="37.5" x14ac:dyDescent="0.3">
      <c r="A6" s="1"/>
      <c r="B6" s="7" t="s">
        <v>49</v>
      </c>
      <c r="C6" s="3"/>
    </row>
    <row r="7" spans="1:3" s="4" customFormat="1" ht="18.75" x14ac:dyDescent="0.3">
      <c r="A7" s="1"/>
      <c r="B7" s="8" t="s">
        <v>48</v>
      </c>
      <c r="C7" s="3"/>
    </row>
    <row r="8" spans="1:3" x14ac:dyDescent="0.25">
      <c r="B8" s="35" t="s">
        <v>86</v>
      </c>
    </row>
    <row r="9" spans="1:3" s="12" customFormat="1" ht="47.25" x14ac:dyDescent="0.2">
      <c r="A9" s="9" t="s">
        <v>2</v>
      </c>
      <c r="B9" s="10" t="s">
        <v>0</v>
      </c>
      <c r="C9" s="11" t="s">
        <v>1</v>
      </c>
    </row>
    <row r="10" spans="1:3" s="16" customFormat="1" x14ac:dyDescent="0.2">
      <c r="A10" s="13" t="s">
        <v>16</v>
      </c>
      <c r="B10" s="14" t="s">
        <v>50</v>
      </c>
      <c r="C10" s="15">
        <f>C12+C17</f>
        <v>31.5</v>
      </c>
    </row>
    <row r="11" spans="1:3" s="12" customFormat="1" x14ac:dyDescent="0.2">
      <c r="A11" s="9"/>
      <c r="B11" s="17" t="s">
        <v>3</v>
      </c>
      <c r="C11" s="11"/>
    </row>
    <row r="12" spans="1:3" s="21" customFormat="1" ht="31.5" x14ac:dyDescent="0.25">
      <c r="A12" s="18" t="s">
        <v>17</v>
      </c>
      <c r="B12" s="29" t="s">
        <v>51</v>
      </c>
      <c r="C12" s="20">
        <f>C14+C15+C16</f>
        <v>29.5</v>
      </c>
    </row>
    <row r="13" spans="1:3" x14ac:dyDescent="0.25">
      <c r="A13" s="22"/>
      <c r="B13" s="23" t="s">
        <v>23</v>
      </c>
      <c r="C13" s="24"/>
    </row>
    <row r="14" spans="1:3" x14ac:dyDescent="0.25">
      <c r="A14" s="22"/>
      <c r="B14" s="23" t="s">
        <v>56</v>
      </c>
      <c r="C14" s="24">
        <v>21</v>
      </c>
    </row>
    <row r="15" spans="1:3" x14ac:dyDescent="0.25">
      <c r="A15" s="22"/>
      <c r="B15" s="23" t="s">
        <v>29</v>
      </c>
      <c r="C15" s="24">
        <v>5</v>
      </c>
    </row>
    <row r="16" spans="1:3" ht="31.5" x14ac:dyDescent="0.25">
      <c r="A16" s="22"/>
      <c r="B16" s="17" t="s">
        <v>28</v>
      </c>
      <c r="C16" s="24">
        <v>3.5</v>
      </c>
    </row>
    <row r="17" spans="1:4" s="21" customFormat="1" x14ac:dyDescent="0.25">
      <c r="A17" s="18" t="s">
        <v>44</v>
      </c>
      <c r="B17" s="29" t="s">
        <v>52</v>
      </c>
      <c r="C17" s="20">
        <f>C19</f>
        <v>2</v>
      </c>
    </row>
    <row r="18" spans="1:4" x14ac:dyDescent="0.25">
      <c r="A18" s="22"/>
      <c r="B18" s="23" t="s">
        <v>23</v>
      </c>
      <c r="C18" s="24"/>
    </row>
    <row r="19" spans="1:4" x14ac:dyDescent="0.25">
      <c r="A19" s="22"/>
      <c r="B19" s="23" t="s">
        <v>56</v>
      </c>
      <c r="C19" s="24">
        <v>2</v>
      </c>
    </row>
    <row r="20" spans="1:4" s="21" customFormat="1" x14ac:dyDescent="0.25">
      <c r="A20" s="18">
        <v>2</v>
      </c>
      <c r="B20" s="26" t="s">
        <v>8</v>
      </c>
      <c r="C20" s="20">
        <f>C22+C28+C34</f>
        <v>35.549999999999997</v>
      </c>
    </row>
    <row r="21" spans="1:4" x14ac:dyDescent="0.25">
      <c r="A21" s="22"/>
      <c r="B21" s="23" t="s">
        <v>3</v>
      </c>
      <c r="C21" s="24"/>
    </row>
    <row r="22" spans="1:4" s="21" customFormat="1" x14ac:dyDescent="0.25">
      <c r="A22" s="18" t="s">
        <v>4</v>
      </c>
      <c r="B22" s="19" t="s">
        <v>53</v>
      </c>
      <c r="C22" s="20">
        <f>SUM(C24:C27)</f>
        <v>12.899999999999999</v>
      </c>
    </row>
    <row r="23" spans="1:4" x14ac:dyDescent="0.25">
      <c r="A23" s="22"/>
      <c r="B23" s="27" t="s">
        <v>23</v>
      </c>
      <c r="C23" s="24"/>
    </row>
    <row r="24" spans="1:4" x14ac:dyDescent="0.25">
      <c r="A24" s="22"/>
      <c r="B24" s="27" t="s">
        <v>26</v>
      </c>
      <c r="C24" s="24">
        <v>1</v>
      </c>
      <c r="D24" s="36">
        <f>C24+C25+C30+C31+C36+C37</f>
        <v>12.75</v>
      </c>
    </row>
    <row r="25" spans="1:4" x14ac:dyDescent="0.25">
      <c r="A25" s="22"/>
      <c r="B25" s="27" t="s">
        <v>27</v>
      </c>
      <c r="C25" s="24">
        <v>4.0999999999999996</v>
      </c>
    </row>
    <row r="26" spans="1:4" x14ac:dyDescent="0.25">
      <c r="A26" s="22"/>
      <c r="B26" s="27" t="s">
        <v>24</v>
      </c>
      <c r="C26" s="24">
        <v>1</v>
      </c>
    </row>
    <row r="27" spans="1:4" x14ac:dyDescent="0.25">
      <c r="A27" s="22"/>
      <c r="B27" s="27" t="s">
        <v>25</v>
      </c>
      <c r="C27" s="24">
        <v>6.8</v>
      </c>
    </row>
    <row r="28" spans="1:4" s="21" customFormat="1" x14ac:dyDescent="0.25">
      <c r="A28" s="18" t="s">
        <v>5</v>
      </c>
      <c r="B28" s="19" t="s">
        <v>54</v>
      </c>
      <c r="C28" s="20">
        <f>SUM(C30:C33)</f>
        <v>13.05</v>
      </c>
    </row>
    <row r="29" spans="1:4" x14ac:dyDescent="0.25">
      <c r="A29" s="22"/>
      <c r="B29" s="27" t="s">
        <v>23</v>
      </c>
      <c r="C29" s="24"/>
    </row>
    <row r="30" spans="1:4" x14ac:dyDescent="0.25">
      <c r="A30" s="22"/>
      <c r="B30" s="27" t="s">
        <v>26</v>
      </c>
      <c r="C30" s="24">
        <v>1</v>
      </c>
    </row>
    <row r="31" spans="1:4" x14ac:dyDescent="0.25">
      <c r="A31" s="22"/>
      <c r="B31" s="27" t="s">
        <v>27</v>
      </c>
      <c r="C31" s="24">
        <v>3.6</v>
      </c>
    </row>
    <row r="32" spans="1:4" x14ac:dyDescent="0.25">
      <c r="A32" s="22"/>
      <c r="B32" s="27" t="s">
        <v>24</v>
      </c>
      <c r="C32" s="24">
        <v>1</v>
      </c>
    </row>
    <row r="33" spans="1:3" x14ac:dyDescent="0.25">
      <c r="A33" s="22"/>
      <c r="B33" s="27" t="s">
        <v>25</v>
      </c>
      <c r="C33" s="24">
        <v>7.45</v>
      </c>
    </row>
    <row r="34" spans="1:3" s="21" customFormat="1" x14ac:dyDescent="0.25">
      <c r="A34" s="18" t="s">
        <v>6</v>
      </c>
      <c r="B34" s="19" t="s">
        <v>55</v>
      </c>
      <c r="C34" s="20">
        <f>SUM(C36:C39)</f>
        <v>9.6</v>
      </c>
    </row>
    <row r="35" spans="1:3" x14ac:dyDescent="0.25">
      <c r="A35" s="22"/>
      <c r="B35" s="27" t="s">
        <v>23</v>
      </c>
      <c r="C35" s="24"/>
    </row>
    <row r="36" spans="1:3" x14ac:dyDescent="0.25">
      <c r="A36" s="22"/>
      <c r="B36" s="27" t="s">
        <v>26</v>
      </c>
      <c r="C36" s="24">
        <v>1</v>
      </c>
    </row>
    <row r="37" spans="1:3" x14ac:dyDescent="0.25">
      <c r="A37" s="22"/>
      <c r="B37" s="27" t="s">
        <v>27</v>
      </c>
      <c r="C37" s="24">
        <v>2.0499999999999998</v>
      </c>
    </row>
    <row r="38" spans="1:3" x14ac:dyDescent="0.25">
      <c r="A38" s="22"/>
      <c r="B38" s="27" t="s">
        <v>24</v>
      </c>
      <c r="C38" s="24">
        <v>1</v>
      </c>
    </row>
    <row r="39" spans="1:3" x14ac:dyDescent="0.25">
      <c r="A39" s="22"/>
      <c r="B39" s="27" t="s">
        <v>25</v>
      </c>
      <c r="C39" s="24">
        <v>5.55</v>
      </c>
    </row>
    <row r="40" spans="1:3" s="21" customFormat="1" x14ac:dyDescent="0.25">
      <c r="A40" s="18" t="s">
        <v>9</v>
      </c>
      <c r="B40" s="26" t="s">
        <v>7</v>
      </c>
      <c r="C40" s="20">
        <f>C42+C53+C63</f>
        <v>150.91</v>
      </c>
    </row>
    <row r="41" spans="1:3" x14ac:dyDescent="0.25">
      <c r="A41" s="22"/>
      <c r="B41" s="23" t="s">
        <v>3</v>
      </c>
      <c r="C41" s="24"/>
    </row>
    <row r="42" spans="1:3" s="21" customFormat="1" x14ac:dyDescent="0.25">
      <c r="A42" s="18" t="s">
        <v>10</v>
      </c>
      <c r="B42" s="19" t="s">
        <v>57</v>
      </c>
      <c r="C42" s="20">
        <f>SUM(C44:C52)</f>
        <v>77.14</v>
      </c>
    </row>
    <row r="43" spans="1:3" x14ac:dyDescent="0.25">
      <c r="A43" s="22"/>
      <c r="B43" s="27" t="s">
        <v>23</v>
      </c>
      <c r="C43" s="24"/>
    </row>
    <row r="44" spans="1:3" x14ac:dyDescent="0.25">
      <c r="A44" s="22"/>
      <c r="B44" s="28" t="s">
        <v>36</v>
      </c>
      <c r="C44" s="24">
        <v>3</v>
      </c>
    </row>
    <row r="45" spans="1:3" ht="31.5" x14ac:dyDescent="0.25">
      <c r="A45" s="22"/>
      <c r="B45" s="28" t="s">
        <v>37</v>
      </c>
      <c r="C45" s="24">
        <v>3</v>
      </c>
    </row>
    <row r="46" spans="1:3" x14ac:dyDescent="0.25">
      <c r="A46" s="22"/>
      <c r="B46" s="28" t="s">
        <v>38</v>
      </c>
      <c r="C46" s="24">
        <v>1</v>
      </c>
    </row>
    <row r="47" spans="1:3" x14ac:dyDescent="0.25">
      <c r="A47" s="22"/>
      <c r="B47" s="28" t="s">
        <v>30</v>
      </c>
      <c r="C47" s="24">
        <v>32.64</v>
      </c>
    </row>
    <row r="48" spans="1:3" x14ac:dyDescent="0.25">
      <c r="A48" s="22"/>
      <c r="B48" s="28" t="s">
        <v>43</v>
      </c>
      <c r="C48" s="24"/>
    </row>
    <row r="49" spans="1:3" x14ac:dyDescent="0.25">
      <c r="A49" s="22"/>
      <c r="B49" s="28" t="s">
        <v>39</v>
      </c>
      <c r="C49" s="24">
        <v>2.5</v>
      </c>
    </row>
    <row r="50" spans="1:3" x14ac:dyDescent="0.25">
      <c r="A50" s="22"/>
      <c r="B50" s="28" t="s">
        <v>40</v>
      </c>
      <c r="C50" s="24">
        <v>4</v>
      </c>
    </row>
    <row r="51" spans="1:3" x14ac:dyDescent="0.25">
      <c r="A51" s="22"/>
      <c r="B51" s="28" t="s">
        <v>24</v>
      </c>
      <c r="C51" s="24">
        <v>3.25</v>
      </c>
    </row>
    <row r="52" spans="1:3" x14ac:dyDescent="0.25">
      <c r="A52" s="22"/>
      <c r="B52" s="28" t="s">
        <v>25</v>
      </c>
      <c r="C52" s="24">
        <v>27.75</v>
      </c>
    </row>
    <row r="53" spans="1:3" s="21" customFormat="1" x14ac:dyDescent="0.25">
      <c r="A53" s="18" t="s">
        <v>11</v>
      </c>
      <c r="B53" s="19" t="s">
        <v>77</v>
      </c>
      <c r="C53" s="20">
        <f>SUM(C55:C62)</f>
        <v>38.64</v>
      </c>
    </row>
    <row r="54" spans="1:3" x14ac:dyDescent="0.25">
      <c r="A54" s="22"/>
      <c r="B54" s="27" t="s">
        <v>23</v>
      </c>
      <c r="C54" s="24"/>
    </row>
    <row r="55" spans="1:3" x14ac:dyDescent="0.25">
      <c r="A55" s="22"/>
      <c r="B55" s="28" t="s">
        <v>36</v>
      </c>
      <c r="C55" s="24">
        <v>2.5</v>
      </c>
    </row>
    <row r="56" spans="1:3" ht="31.5" x14ac:dyDescent="0.25">
      <c r="A56" s="22"/>
      <c r="B56" s="28" t="s">
        <v>37</v>
      </c>
      <c r="C56" s="24">
        <v>2</v>
      </c>
    </row>
    <row r="57" spans="1:3" x14ac:dyDescent="0.25">
      <c r="A57" s="22"/>
      <c r="B57" s="28" t="s">
        <v>38</v>
      </c>
      <c r="C57" s="24">
        <v>0.5</v>
      </c>
    </row>
    <row r="58" spans="1:3" x14ac:dyDescent="0.25">
      <c r="A58" s="22"/>
      <c r="B58" s="28" t="s">
        <v>30</v>
      </c>
      <c r="C58" s="24">
        <v>19.14</v>
      </c>
    </row>
    <row r="59" spans="1:3" x14ac:dyDescent="0.25">
      <c r="A59" s="22"/>
      <c r="B59" s="28" t="s">
        <v>39</v>
      </c>
      <c r="C59" s="24">
        <v>0.5</v>
      </c>
    </row>
    <row r="60" spans="1:3" x14ac:dyDescent="0.25">
      <c r="A60" s="22"/>
      <c r="B60" s="28" t="s">
        <v>40</v>
      </c>
      <c r="C60" s="24"/>
    </row>
    <row r="61" spans="1:3" x14ac:dyDescent="0.25">
      <c r="A61" s="22"/>
      <c r="B61" s="28" t="s">
        <v>24</v>
      </c>
      <c r="C61" s="24">
        <v>2</v>
      </c>
    </row>
    <row r="62" spans="1:3" x14ac:dyDescent="0.25">
      <c r="A62" s="22"/>
      <c r="B62" s="28" t="s">
        <v>25</v>
      </c>
      <c r="C62" s="24">
        <v>12</v>
      </c>
    </row>
    <row r="63" spans="1:3" s="21" customFormat="1" x14ac:dyDescent="0.25">
      <c r="A63" s="18" t="s">
        <v>12</v>
      </c>
      <c r="B63" s="19" t="s">
        <v>78</v>
      </c>
      <c r="C63" s="20">
        <f>SUM(C65:C72)</f>
        <v>35.129999999999995</v>
      </c>
    </row>
    <row r="64" spans="1:3" x14ac:dyDescent="0.25">
      <c r="A64" s="22"/>
      <c r="B64" s="27" t="s">
        <v>23</v>
      </c>
      <c r="C64" s="24"/>
    </row>
    <row r="65" spans="1:3" x14ac:dyDescent="0.25">
      <c r="A65" s="22"/>
      <c r="B65" s="28" t="s">
        <v>36</v>
      </c>
      <c r="C65" s="24">
        <v>1.5</v>
      </c>
    </row>
    <row r="66" spans="1:3" ht="31.5" x14ac:dyDescent="0.25">
      <c r="A66" s="22"/>
      <c r="B66" s="28" t="s">
        <v>37</v>
      </c>
      <c r="C66" s="24">
        <v>1</v>
      </c>
    </row>
    <row r="67" spans="1:3" x14ac:dyDescent="0.25">
      <c r="A67" s="22"/>
      <c r="B67" s="28" t="s">
        <v>38</v>
      </c>
      <c r="C67" s="24">
        <v>0.5</v>
      </c>
    </row>
    <row r="68" spans="1:3" x14ac:dyDescent="0.25">
      <c r="A68" s="22"/>
      <c r="B68" s="28" t="s">
        <v>30</v>
      </c>
      <c r="C68" s="24">
        <v>13.83</v>
      </c>
    </row>
    <row r="69" spans="1:3" x14ac:dyDescent="0.25">
      <c r="A69" s="22"/>
      <c r="B69" s="28" t="s">
        <v>41</v>
      </c>
      <c r="C69" s="24">
        <v>2.5499999999999998</v>
      </c>
    </row>
    <row r="70" spans="1:3" x14ac:dyDescent="0.25">
      <c r="A70" s="22"/>
      <c r="B70" s="28" t="s">
        <v>40</v>
      </c>
      <c r="C70" s="24"/>
    </row>
    <row r="71" spans="1:3" x14ac:dyDescent="0.25">
      <c r="A71" s="22"/>
      <c r="B71" s="28" t="s">
        <v>24</v>
      </c>
      <c r="C71" s="24">
        <v>2.2000000000000002</v>
      </c>
    </row>
    <row r="72" spans="1:3" x14ac:dyDescent="0.25">
      <c r="A72" s="22"/>
      <c r="B72" s="28" t="s">
        <v>25</v>
      </c>
      <c r="C72" s="24">
        <v>13.55</v>
      </c>
    </row>
    <row r="73" spans="1:3" s="21" customFormat="1" x14ac:dyDescent="0.25">
      <c r="A73" s="18" t="s">
        <v>13</v>
      </c>
      <c r="B73" s="26" t="s">
        <v>20</v>
      </c>
      <c r="C73" s="20">
        <f>C75+C80+C85+C88</f>
        <v>3.5</v>
      </c>
    </row>
    <row r="74" spans="1:3" x14ac:dyDescent="0.25">
      <c r="A74" s="22"/>
      <c r="B74" s="23" t="s">
        <v>3</v>
      </c>
      <c r="C74" s="24"/>
    </row>
    <row r="75" spans="1:3" s="21" customFormat="1" x14ac:dyDescent="0.25">
      <c r="A75" s="18" t="s">
        <v>14</v>
      </c>
      <c r="B75" s="19" t="s">
        <v>62</v>
      </c>
      <c r="C75" s="20">
        <f>C77+C78+C79</f>
        <v>1.5</v>
      </c>
    </row>
    <row r="76" spans="1:3" x14ac:dyDescent="0.25">
      <c r="A76" s="22"/>
      <c r="B76" s="23" t="s">
        <v>23</v>
      </c>
      <c r="C76" s="24"/>
    </row>
    <row r="77" spans="1:3" x14ac:dyDescent="0.25">
      <c r="A77" s="22"/>
      <c r="B77" s="27" t="s">
        <v>31</v>
      </c>
      <c r="C77" s="24">
        <v>1</v>
      </c>
    </row>
    <row r="78" spans="1:3" x14ac:dyDescent="0.25">
      <c r="A78" s="22"/>
      <c r="B78" s="27" t="s">
        <v>24</v>
      </c>
      <c r="C78" s="24">
        <v>0.5</v>
      </c>
    </row>
    <row r="79" spans="1:3" hidden="1" x14ac:dyDescent="0.25">
      <c r="A79" s="22"/>
      <c r="B79" s="27" t="s">
        <v>32</v>
      </c>
      <c r="C79" s="24">
        <v>0</v>
      </c>
    </row>
    <row r="80" spans="1:3" s="21" customFormat="1" x14ac:dyDescent="0.25">
      <c r="A80" s="18" t="s">
        <v>15</v>
      </c>
      <c r="B80" s="19" t="s">
        <v>63</v>
      </c>
      <c r="C80" s="20">
        <f>C82+C83+C84</f>
        <v>1</v>
      </c>
    </row>
    <row r="81" spans="1:3" x14ac:dyDescent="0.25">
      <c r="A81" s="22"/>
      <c r="B81" s="23" t="s">
        <v>23</v>
      </c>
      <c r="C81" s="24"/>
    </row>
    <row r="82" spans="1:3" x14ac:dyDescent="0.25">
      <c r="A82" s="22"/>
      <c r="B82" s="27" t="s">
        <v>31</v>
      </c>
      <c r="C82" s="24">
        <v>1</v>
      </c>
    </row>
    <row r="83" spans="1:3" hidden="1" x14ac:dyDescent="0.25">
      <c r="A83" s="22"/>
      <c r="B83" s="27" t="s">
        <v>24</v>
      </c>
      <c r="C83" s="24">
        <v>0</v>
      </c>
    </row>
    <row r="84" spans="1:3" hidden="1" x14ac:dyDescent="0.25">
      <c r="A84" s="22"/>
      <c r="B84" s="27" t="s">
        <v>32</v>
      </c>
      <c r="C84" s="24">
        <v>0</v>
      </c>
    </row>
    <row r="85" spans="1:3" s="21" customFormat="1" x14ac:dyDescent="0.25">
      <c r="A85" s="18" t="s">
        <v>60</v>
      </c>
      <c r="B85" s="19" t="s">
        <v>64</v>
      </c>
      <c r="C85" s="20">
        <f>C87</f>
        <v>0.5</v>
      </c>
    </row>
    <row r="86" spans="1:3" x14ac:dyDescent="0.25">
      <c r="A86" s="22"/>
      <c r="B86" s="23" t="s">
        <v>23</v>
      </c>
      <c r="C86" s="24"/>
    </row>
    <row r="87" spans="1:3" x14ac:dyDescent="0.25">
      <c r="A87" s="22"/>
      <c r="B87" s="27" t="s">
        <v>31</v>
      </c>
      <c r="C87" s="24">
        <v>0.5</v>
      </c>
    </row>
    <row r="88" spans="1:3" s="21" customFormat="1" x14ac:dyDescent="0.25">
      <c r="A88" s="18" t="s">
        <v>61</v>
      </c>
      <c r="B88" s="19" t="s">
        <v>69</v>
      </c>
      <c r="C88" s="20">
        <f>C90+C91</f>
        <v>0.5</v>
      </c>
    </row>
    <row r="89" spans="1:3" x14ac:dyDescent="0.25">
      <c r="A89" s="22"/>
      <c r="B89" s="23" t="s">
        <v>23</v>
      </c>
      <c r="C89" s="24"/>
    </row>
    <row r="90" spans="1:3" x14ac:dyDescent="0.25">
      <c r="A90" s="22"/>
      <c r="B90" s="27" t="s">
        <v>31</v>
      </c>
      <c r="C90" s="24">
        <v>0.5</v>
      </c>
    </row>
    <row r="91" spans="1:3" hidden="1" x14ac:dyDescent="0.25">
      <c r="A91" s="22"/>
      <c r="B91" s="27"/>
      <c r="C91" s="24"/>
    </row>
    <row r="92" spans="1:3" s="21" customFormat="1" x14ac:dyDescent="0.25">
      <c r="A92" s="18" t="s">
        <v>18</v>
      </c>
      <c r="B92" s="26" t="s">
        <v>21</v>
      </c>
      <c r="C92" s="20">
        <f>C94+C99+C104+C108+C112</f>
        <v>11.25</v>
      </c>
    </row>
    <row r="93" spans="1:3" x14ac:dyDescent="0.25">
      <c r="A93" s="22"/>
      <c r="B93" s="23" t="s">
        <v>3</v>
      </c>
      <c r="C93" s="24"/>
    </row>
    <row r="94" spans="1:3" s="21" customFormat="1" x14ac:dyDescent="0.25">
      <c r="A94" s="18" t="s">
        <v>19</v>
      </c>
      <c r="B94" s="19" t="s">
        <v>65</v>
      </c>
      <c r="C94" s="20">
        <f>C96+C97+C98</f>
        <v>4</v>
      </c>
    </row>
    <row r="95" spans="1:3" x14ac:dyDescent="0.25">
      <c r="A95" s="22"/>
      <c r="B95" s="23" t="s">
        <v>23</v>
      </c>
      <c r="C95" s="24"/>
    </row>
    <row r="96" spans="1:3" x14ac:dyDescent="0.25">
      <c r="A96" s="22"/>
      <c r="B96" s="27" t="s">
        <v>31</v>
      </c>
      <c r="C96" s="24">
        <v>1</v>
      </c>
    </row>
    <row r="97" spans="1:3" x14ac:dyDescent="0.25">
      <c r="A97" s="22"/>
      <c r="B97" s="27" t="s">
        <v>24</v>
      </c>
      <c r="C97" s="24">
        <v>2</v>
      </c>
    </row>
    <row r="98" spans="1:3" x14ac:dyDescent="0.25">
      <c r="A98" s="22"/>
      <c r="B98" s="27" t="s">
        <v>34</v>
      </c>
      <c r="C98" s="24">
        <v>1</v>
      </c>
    </row>
    <row r="99" spans="1:3" s="21" customFormat="1" x14ac:dyDescent="0.25">
      <c r="A99" s="18" t="s">
        <v>71</v>
      </c>
      <c r="B99" s="19" t="s">
        <v>66</v>
      </c>
      <c r="C99" s="20">
        <f>C101+C102+C103</f>
        <v>2.5</v>
      </c>
    </row>
    <row r="100" spans="1:3" x14ac:dyDescent="0.25">
      <c r="A100" s="22"/>
      <c r="B100" s="23" t="s">
        <v>23</v>
      </c>
      <c r="C100" s="24" t="s">
        <v>33</v>
      </c>
    </row>
    <row r="101" spans="1:3" x14ac:dyDescent="0.25">
      <c r="A101" s="22"/>
      <c r="B101" s="27" t="s">
        <v>31</v>
      </c>
      <c r="C101" s="24">
        <v>1</v>
      </c>
    </row>
    <row r="102" spans="1:3" x14ac:dyDescent="0.25">
      <c r="A102" s="22"/>
      <c r="B102" s="27" t="s">
        <v>24</v>
      </c>
      <c r="C102" s="24">
        <v>1.5</v>
      </c>
    </row>
    <row r="103" spans="1:3" ht="15.75" hidden="1" customHeight="1" x14ac:dyDescent="0.25">
      <c r="A103" s="22"/>
      <c r="B103" s="27" t="s">
        <v>34</v>
      </c>
      <c r="C103" s="24">
        <v>0</v>
      </c>
    </row>
    <row r="104" spans="1:3" s="21" customFormat="1" x14ac:dyDescent="0.25">
      <c r="A104" s="18" t="s">
        <v>72</v>
      </c>
      <c r="B104" s="19" t="s">
        <v>67</v>
      </c>
      <c r="C104" s="20">
        <f>C106+C107</f>
        <v>1.75</v>
      </c>
    </row>
    <row r="105" spans="1:3" x14ac:dyDescent="0.25">
      <c r="A105" s="22"/>
      <c r="B105" s="23" t="s">
        <v>23</v>
      </c>
      <c r="C105" s="24"/>
    </row>
    <row r="106" spans="1:3" x14ac:dyDescent="0.25">
      <c r="A106" s="22"/>
      <c r="B106" s="27" t="s">
        <v>31</v>
      </c>
      <c r="C106" s="24">
        <v>1</v>
      </c>
    </row>
    <row r="107" spans="1:3" x14ac:dyDescent="0.25">
      <c r="A107" s="22"/>
      <c r="B107" s="27" t="s">
        <v>24</v>
      </c>
      <c r="C107" s="24">
        <v>0.75</v>
      </c>
    </row>
    <row r="108" spans="1:3" s="21" customFormat="1" x14ac:dyDescent="0.25">
      <c r="A108" s="18" t="s">
        <v>73</v>
      </c>
      <c r="B108" s="19" t="s">
        <v>68</v>
      </c>
      <c r="C108" s="20">
        <f>C110+C111</f>
        <v>1.5</v>
      </c>
    </row>
    <row r="109" spans="1:3" x14ac:dyDescent="0.25">
      <c r="A109" s="22"/>
      <c r="B109" s="23" t="s">
        <v>23</v>
      </c>
      <c r="C109" s="24"/>
    </row>
    <row r="110" spans="1:3" x14ac:dyDescent="0.25">
      <c r="A110" s="22"/>
      <c r="B110" s="27" t="s">
        <v>31</v>
      </c>
      <c r="C110" s="24">
        <v>1</v>
      </c>
    </row>
    <row r="111" spans="1:3" x14ac:dyDescent="0.25">
      <c r="A111" s="22"/>
      <c r="B111" s="27" t="s">
        <v>34</v>
      </c>
      <c r="C111" s="24">
        <v>0.5</v>
      </c>
    </row>
    <row r="112" spans="1:3" s="21" customFormat="1" x14ac:dyDescent="0.25">
      <c r="A112" s="18" t="s">
        <v>74</v>
      </c>
      <c r="B112" s="19" t="s">
        <v>70</v>
      </c>
      <c r="C112" s="20">
        <f>C114+C115</f>
        <v>1.5</v>
      </c>
    </row>
    <row r="113" spans="1:3" x14ac:dyDescent="0.25">
      <c r="A113" s="22"/>
      <c r="B113" s="23" t="s">
        <v>23</v>
      </c>
      <c r="C113" s="24"/>
    </row>
    <row r="114" spans="1:3" x14ac:dyDescent="0.25">
      <c r="A114" s="22"/>
      <c r="B114" s="27" t="s">
        <v>31</v>
      </c>
      <c r="C114" s="24">
        <v>1</v>
      </c>
    </row>
    <row r="115" spans="1:3" x14ac:dyDescent="0.25">
      <c r="A115" s="22"/>
      <c r="B115" s="27" t="s">
        <v>34</v>
      </c>
      <c r="C115" s="24">
        <v>0.5</v>
      </c>
    </row>
    <row r="116" spans="1:3" s="21" customFormat="1" x14ac:dyDescent="0.25">
      <c r="A116" s="42" t="s">
        <v>22</v>
      </c>
      <c r="B116" s="43"/>
      <c r="C116" s="20">
        <f>C10+C20+C40+C73+C92</f>
        <v>232.70999999999998</v>
      </c>
    </row>
    <row r="117" spans="1:3" x14ac:dyDescent="0.25">
      <c r="B117" s="31"/>
    </row>
    <row r="118" spans="1:3" x14ac:dyDescent="0.25">
      <c r="B118" s="31"/>
    </row>
    <row r="119" spans="1:3" x14ac:dyDescent="0.25">
      <c r="A119" s="37" t="s">
        <v>76</v>
      </c>
      <c r="B119" s="38"/>
      <c r="C119" s="39"/>
    </row>
    <row r="120" spans="1:3" x14ac:dyDescent="0.25">
      <c r="B120" s="31"/>
    </row>
    <row r="121" spans="1:3" x14ac:dyDescent="0.25">
      <c r="B121" s="31"/>
    </row>
  </sheetData>
  <mergeCells count="1">
    <mergeCell ref="A116:B11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view="pageBreakPreview" topLeftCell="A27" zoomScaleNormal="100" zoomScaleSheetLayoutView="100" workbookViewId="0">
      <selection activeCell="C50" sqref="C50"/>
    </sheetView>
  </sheetViews>
  <sheetFormatPr defaultRowHeight="15.75" x14ac:dyDescent="0.25"/>
  <cols>
    <col min="1" max="1" width="9.140625" style="30"/>
    <col min="2" max="2" width="67.85546875" style="35" customWidth="1"/>
    <col min="3" max="3" width="13.85546875" style="32" customWidth="1"/>
    <col min="4" max="16384" width="9.140625" style="25"/>
  </cols>
  <sheetData>
    <row r="1" spans="1:3" s="4" customFormat="1" ht="18.75" x14ac:dyDescent="0.3">
      <c r="A1" s="1"/>
      <c r="B1" s="2" t="s">
        <v>79</v>
      </c>
      <c r="C1" s="3"/>
    </row>
    <row r="2" spans="1:3" s="4" customFormat="1" ht="18.75" x14ac:dyDescent="0.3">
      <c r="A2" s="1"/>
      <c r="B2" s="2" t="s">
        <v>46</v>
      </c>
      <c r="C2" s="3"/>
    </row>
    <row r="3" spans="1:3" s="4" customFormat="1" ht="18.75" x14ac:dyDescent="0.3">
      <c r="A3" s="1"/>
      <c r="B3" s="2" t="s">
        <v>91</v>
      </c>
      <c r="C3" s="3"/>
    </row>
    <row r="4" spans="1:3" s="4" customFormat="1" ht="18.75" x14ac:dyDescent="0.3">
      <c r="A4" s="1"/>
      <c r="B4" s="5"/>
      <c r="C4" s="3"/>
    </row>
    <row r="5" spans="1:3" s="4" customFormat="1" ht="18.75" x14ac:dyDescent="0.3">
      <c r="A5" s="1"/>
      <c r="B5" s="6" t="s">
        <v>35</v>
      </c>
      <c r="C5" s="3"/>
    </row>
    <row r="6" spans="1:3" s="4" customFormat="1" ht="37.5" x14ac:dyDescent="0.3">
      <c r="A6" s="1"/>
      <c r="B6" s="7" t="s">
        <v>49</v>
      </c>
      <c r="C6" s="3"/>
    </row>
    <row r="7" spans="1:3" s="4" customFormat="1" ht="18.75" x14ac:dyDescent="0.3">
      <c r="A7" s="1"/>
      <c r="B7" s="8" t="s">
        <v>82</v>
      </c>
      <c r="C7" s="3"/>
    </row>
    <row r="8" spans="1:3" x14ac:dyDescent="0.25">
      <c r="B8" s="35" t="s">
        <v>90</v>
      </c>
    </row>
    <row r="9" spans="1:3" s="12" customFormat="1" ht="47.25" x14ac:dyDescent="0.2">
      <c r="A9" s="9" t="s">
        <v>2</v>
      </c>
      <c r="B9" s="10" t="s">
        <v>0</v>
      </c>
      <c r="C9" s="11" t="s">
        <v>1</v>
      </c>
    </row>
    <row r="10" spans="1:3" s="16" customFormat="1" x14ac:dyDescent="0.2">
      <c r="A10" s="13" t="s">
        <v>16</v>
      </c>
      <c r="B10" s="14" t="s">
        <v>50</v>
      </c>
      <c r="C10" s="15">
        <f>C12+C17</f>
        <v>31.5</v>
      </c>
    </row>
    <row r="11" spans="1:3" s="12" customFormat="1" x14ac:dyDescent="0.2">
      <c r="A11" s="9"/>
      <c r="B11" s="17" t="s">
        <v>3</v>
      </c>
      <c r="C11" s="11"/>
    </row>
    <row r="12" spans="1:3" s="21" customFormat="1" ht="31.5" x14ac:dyDescent="0.25">
      <c r="A12" s="18" t="s">
        <v>17</v>
      </c>
      <c r="B12" s="29" t="s">
        <v>51</v>
      </c>
      <c r="C12" s="20">
        <f>C14+C15+C16</f>
        <v>29.5</v>
      </c>
    </row>
    <row r="13" spans="1:3" x14ac:dyDescent="0.25">
      <c r="A13" s="22"/>
      <c r="B13" s="23" t="s">
        <v>23</v>
      </c>
      <c r="C13" s="24"/>
    </row>
    <row r="14" spans="1:3" x14ac:dyDescent="0.25">
      <c r="A14" s="22"/>
      <c r="B14" s="23" t="s">
        <v>56</v>
      </c>
      <c r="C14" s="24">
        <v>21</v>
      </c>
    </row>
    <row r="15" spans="1:3" x14ac:dyDescent="0.25">
      <c r="A15" s="22"/>
      <c r="B15" s="23" t="s">
        <v>29</v>
      </c>
      <c r="C15" s="24">
        <v>5</v>
      </c>
    </row>
    <row r="16" spans="1:3" ht="31.5" x14ac:dyDescent="0.25">
      <c r="A16" s="22"/>
      <c r="B16" s="17" t="s">
        <v>28</v>
      </c>
      <c r="C16" s="24">
        <v>3.5</v>
      </c>
    </row>
    <row r="17" spans="1:4" s="21" customFormat="1" x14ac:dyDescent="0.25">
      <c r="A17" s="18" t="s">
        <v>44</v>
      </c>
      <c r="B17" s="29" t="s">
        <v>52</v>
      </c>
      <c r="C17" s="20">
        <f>C19</f>
        <v>2</v>
      </c>
    </row>
    <row r="18" spans="1:4" x14ac:dyDescent="0.25">
      <c r="A18" s="22"/>
      <c r="B18" s="23" t="s">
        <v>23</v>
      </c>
      <c r="C18" s="24"/>
    </row>
    <row r="19" spans="1:4" x14ac:dyDescent="0.25">
      <c r="A19" s="22"/>
      <c r="B19" s="23" t="s">
        <v>56</v>
      </c>
      <c r="C19" s="24">
        <v>2</v>
      </c>
    </row>
    <row r="20" spans="1:4" s="21" customFormat="1" x14ac:dyDescent="0.25">
      <c r="A20" s="18">
        <v>2</v>
      </c>
      <c r="B20" s="26" t="s">
        <v>8</v>
      </c>
      <c r="C20" s="20">
        <f>C22+C28+C34</f>
        <v>35.549999999999997</v>
      </c>
    </row>
    <row r="21" spans="1:4" x14ac:dyDescent="0.25">
      <c r="A21" s="22"/>
      <c r="B21" s="23" t="s">
        <v>3</v>
      </c>
      <c r="C21" s="24"/>
    </row>
    <row r="22" spans="1:4" s="21" customFormat="1" x14ac:dyDescent="0.25">
      <c r="A22" s="18" t="s">
        <v>4</v>
      </c>
      <c r="B22" s="19" t="s">
        <v>53</v>
      </c>
      <c r="C22" s="20">
        <f>SUM(C24:C27)</f>
        <v>12.899999999999999</v>
      </c>
    </row>
    <row r="23" spans="1:4" x14ac:dyDescent="0.25">
      <c r="A23" s="22"/>
      <c r="B23" s="27" t="s">
        <v>23</v>
      </c>
      <c r="C23" s="24"/>
    </row>
    <row r="24" spans="1:4" x14ac:dyDescent="0.25">
      <c r="A24" s="22"/>
      <c r="B24" s="27" t="s">
        <v>26</v>
      </c>
      <c r="C24" s="24">
        <v>1</v>
      </c>
      <c r="D24" s="36">
        <f>C24+C25+C30+C31+C36+C37</f>
        <v>12.75</v>
      </c>
    </row>
    <row r="25" spans="1:4" x14ac:dyDescent="0.25">
      <c r="A25" s="22"/>
      <c r="B25" s="27" t="s">
        <v>27</v>
      </c>
      <c r="C25" s="24">
        <v>4.0999999999999996</v>
      </c>
    </row>
    <row r="26" spans="1:4" x14ac:dyDescent="0.25">
      <c r="A26" s="22"/>
      <c r="B26" s="27" t="s">
        <v>24</v>
      </c>
      <c r="C26" s="24">
        <v>1</v>
      </c>
    </row>
    <row r="27" spans="1:4" x14ac:dyDescent="0.25">
      <c r="A27" s="22"/>
      <c r="B27" s="27" t="s">
        <v>25</v>
      </c>
      <c r="C27" s="24">
        <v>6.8</v>
      </c>
    </row>
    <row r="28" spans="1:4" s="21" customFormat="1" x14ac:dyDescent="0.25">
      <c r="A28" s="18" t="s">
        <v>5</v>
      </c>
      <c r="B28" s="19" t="s">
        <v>54</v>
      </c>
      <c r="C28" s="20">
        <f>SUM(C30:C33)</f>
        <v>13.05</v>
      </c>
    </row>
    <row r="29" spans="1:4" x14ac:dyDescent="0.25">
      <c r="A29" s="22"/>
      <c r="B29" s="27" t="s">
        <v>23</v>
      </c>
      <c r="C29" s="24"/>
    </row>
    <row r="30" spans="1:4" x14ac:dyDescent="0.25">
      <c r="A30" s="22"/>
      <c r="B30" s="27" t="s">
        <v>26</v>
      </c>
      <c r="C30" s="24">
        <v>1</v>
      </c>
    </row>
    <row r="31" spans="1:4" x14ac:dyDescent="0.25">
      <c r="A31" s="22"/>
      <c r="B31" s="27" t="s">
        <v>27</v>
      </c>
      <c r="C31" s="24">
        <v>3.6</v>
      </c>
    </row>
    <row r="32" spans="1:4" x14ac:dyDescent="0.25">
      <c r="A32" s="22"/>
      <c r="B32" s="27" t="s">
        <v>24</v>
      </c>
      <c r="C32" s="24">
        <v>1</v>
      </c>
    </row>
    <row r="33" spans="1:3" x14ac:dyDescent="0.25">
      <c r="A33" s="22"/>
      <c r="B33" s="27" t="s">
        <v>25</v>
      </c>
      <c r="C33" s="24">
        <v>7.45</v>
      </c>
    </row>
    <row r="34" spans="1:3" s="21" customFormat="1" x14ac:dyDescent="0.25">
      <c r="A34" s="18" t="s">
        <v>6</v>
      </c>
      <c r="B34" s="19" t="s">
        <v>55</v>
      </c>
      <c r="C34" s="20">
        <f>SUM(C36:C39)</f>
        <v>9.6</v>
      </c>
    </row>
    <row r="35" spans="1:3" x14ac:dyDescent="0.25">
      <c r="A35" s="22"/>
      <c r="B35" s="27" t="s">
        <v>23</v>
      </c>
      <c r="C35" s="24"/>
    </row>
    <row r="36" spans="1:3" x14ac:dyDescent="0.25">
      <c r="A36" s="22"/>
      <c r="B36" s="27" t="s">
        <v>26</v>
      </c>
      <c r="C36" s="24">
        <v>1</v>
      </c>
    </row>
    <row r="37" spans="1:3" x14ac:dyDescent="0.25">
      <c r="A37" s="22"/>
      <c r="B37" s="27" t="s">
        <v>27</v>
      </c>
      <c r="C37" s="24">
        <v>2.0499999999999998</v>
      </c>
    </row>
    <row r="38" spans="1:3" x14ac:dyDescent="0.25">
      <c r="A38" s="22"/>
      <c r="B38" s="27" t="s">
        <v>24</v>
      </c>
      <c r="C38" s="24">
        <v>1</v>
      </c>
    </row>
    <row r="39" spans="1:3" x14ac:dyDescent="0.25">
      <c r="A39" s="22"/>
      <c r="B39" s="27" t="s">
        <v>25</v>
      </c>
      <c r="C39" s="24">
        <v>5.55</v>
      </c>
    </row>
    <row r="40" spans="1:3" s="21" customFormat="1" x14ac:dyDescent="0.25">
      <c r="A40" s="18" t="s">
        <v>9</v>
      </c>
      <c r="B40" s="26" t="s">
        <v>7</v>
      </c>
      <c r="C40" s="20">
        <f>C42+C53+C63</f>
        <v>150.91</v>
      </c>
    </row>
    <row r="41" spans="1:3" x14ac:dyDescent="0.25">
      <c r="A41" s="22"/>
      <c r="B41" s="23" t="s">
        <v>3</v>
      </c>
      <c r="C41" s="24"/>
    </row>
    <row r="42" spans="1:3" s="21" customFormat="1" x14ac:dyDescent="0.25">
      <c r="A42" s="18" t="s">
        <v>10</v>
      </c>
      <c r="B42" s="19" t="s">
        <v>57</v>
      </c>
      <c r="C42" s="20">
        <f>SUM(C44:C52)</f>
        <v>77.14</v>
      </c>
    </row>
    <row r="43" spans="1:3" x14ac:dyDescent="0.25">
      <c r="A43" s="22"/>
      <c r="B43" s="27" t="s">
        <v>23</v>
      </c>
      <c r="C43" s="24"/>
    </row>
    <row r="44" spans="1:3" x14ac:dyDescent="0.25">
      <c r="A44" s="22"/>
      <c r="B44" s="28" t="s">
        <v>36</v>
      </c>
      <c r="C44" s="24">
        <v>3</v>
      </c>
    </row>
    <row r="45" spans="1:3" ht="31.5" x14ac:dyDescent="0.25">
      <c r="A45" s="22"/>
      <c r="B45" s="28" t="s">
        <v>37</v>
      </c>
      <c r="C45" s="24">
        <v>3</v>
      </c>
    </row>
    <row r="46" spans="1:3" x14ac:dyDescent="0.25">
      <c r="A46" s="22"/>
      <c r="B46" s="28" t="s">
        <v>38</v>
      </c>
      <c r="C46" s="24">
        <v>1</v>
      </c>
    </row>
    <row r="47" spans="1:3" x14ac:dyDescent="0.25">
      <c r="A47" s="22"/>
      <c r="B47" s="28" t="s">
        <v>30</v>
      </c>
      <c r="C47" s="24">
        <v>32.64</v>
      </c>
    </row>
    <row r="48" spans="1:3" x14ac:dyDescent="0.25">
      <c r="A48" s="22"/>
      <c r="B48" s="28" t="s">
        <v>43</v>
      </c>
      <c r="C48" s="24"/>
    </row>
    <row r="49" spans="1:3" x14ac:dyDescent="0.25">
      <c r="A49" s="22"/>
      <c r="B49" s="28" t="s">
        <v>39</v>
      </c>
      <c r="C49" s="24">
        <v>2.5</v>
      </c>
    </row>
    <row r="50" spans="1:3" x14ac:dyDescent="0.25">
      <c r="A50" s="22"/>
      <c r="B50" s="28" t="s">
        <v>40</v>
      </c>
      <c r="C50" s="24">
        <v>4</v>
      </c>
    </row>
    <row r="51" spans="1:3" x14ac:dyDescent="0.25">
      <c r="A51" s="22"/>
      <c r="B51" s="28" t="s">
        <v>24</v>
      </c>
      <c r="C51" s="24">
        <v>3.25</v>
      </c>
    </row>
    <row r="52" spans="1:3" x14ac:dyDescent="0.25">
      <c r="A52" s="22"/>
      <c r="B52" s="28" t="s">
        <v>25</v>
      </c>
      <c r="C52" s="24">
        <v>27.75</v>
      </c>
    </row>
    <row r="53" spans="1:3" s="21" customFormat="1" x14ac:dyDescent="0.25">
      <c r="A53" s="18" t="s">
        <v>11</v>
      </c>
      <c r="B53" s="19" t="s">
        <v>77</v>
      </c>
      <c r="C53" s="20">
        <f>SUM(C55:C62)</f>
        <v>38.64</v>
      </c>
    </row>
    <row r="54" spans="1:3" x14ac:dyDescent="0.25">
      <c r="A54" s="22"/>
      <c r="B54" s="27" t="s">
        <v>23</v>
      </c>
      <c r="C54" s="24"/>
    </row>
    <row r="55" spans="1:3" x14ac:dyDescent="0.25">
      <c r="A55" s="22"/>
      <c r="B55" s="28" t="s">
        <v>36</v>
      </c>
      <c r="C55" s="24">
        <v>2.5</v>
      </c>
    </row>
    <row r="56" spans="1:3" ht="31.5" x14ac:dyDescent="0.25">
      <c r="A56" s="22"/>
      <c r="B56" s="28" t="s">
        <v>37</v>
      </c>
      <c r="C56" s="24">
        <v>2</v>
      </c>
    </row>
    <row r="57" spans="1:3" x14ac:dyDescent="0.25">
      <c r="A57" s="22"/>
      <c r="B57" s="28" t="s">
        <v>38</v>
      </c>
      <c r="C57" s="24">
        <v>0.5</v>
      </c>
    </row>
    <row r="58" spans="1:3" x14ac:dyDescent="0.25">
      <c r="A58" s="22"/>
      <c r="B58" s="28" t="s">
        <v>30</v>
      </c>
      <c r="C58" s="24">
        <v>19.14</v>
      </c>
    </row>
    <row r="59" spans="1:3" x14ac:dyDescent="0.25">
      <c r="A59" s="22"/>
      <c r="B59" s="28" t="s">
        <v>39</v>
      </c>
      <c r="C59" s="24">
        <v>0.5</v>
      </c>
    </row>
    <row r="60" spans="1:3" x14ac:dyDescent="0.25">
      <c r="A60" s="22"/>
      <c r="B60" s="28" t="s">
        <v>40</v>
      </c>
      <c r="C60" s="24"/>
    </row>
    <row r="61" spans="1:3" x14ac:dyDescent="0.25">
      <c r="A61" s="22"/>
      <c r="B61" s="28" t="s">
        <v>24</v>
      </c>
      <c r="C61" s="24">
        <v>2</v>
      </c>
    </row>
    <row r="62" spans="1:3" x14ac:dyDescent="0.25">
      <c r="A62" s="22"/>
      <c r="B62" s="28" t="s">
        <v>25</v>
      </c>
      <c r="C62" s="24">
        <v>12</v>
      </c>
    </row>
    <row r="63" spans="1:3" s="21" customFormat="1" x14ac:dyDescent="0.25">
      <c r="A63" s="18" t="s">
        <v>12</v>
      </c>
      <c r="B63" s="19" t="s">
        <v>78</v>
      </c>
      <c r="C63" s="20">
        <f>SUM(C65:C72)</f>
        <v>35.129999999999995</v>
      </c>
    </row>
    <row r="64" spans="1:3" x14ac:dyDescent="0.25">
      <c r="A64" s="22"/>
      <c r="B64" s="27" t="s">
        <v>23</v>
      </c>
      <c r="C64" s="24"/>
    </row>
    <row r="65" spans="1:3" x14ac:dyDescent="0.25">
      <c r="A65" s="22"/>
      <c r="B65" s="28" t="s">
        <v>36</v>
      </c>
      <c r="C65" s="24">
        <v>1.5</v>
      </c>
    </row>
    <row r="66" spans="1:3" ht="31.5" x14ac:dyDescent="0.25">
      <c r="A66" s="22"/>
      <c r="B66" s="28" t="s">
        <v>37</v>
      </c>
      <c r="C66" s="24">
        <v>1</v>
      </c>
    </row>
    <row r="67" spans="1:3" x14ac:dyDescent="0.25">
      <c r="A67" s="22"/>
      <c r="B67" s="28" t="s">
        <v>38</v>
      </c>
      <c r="C67" s="24">
        <v>0.5</v>
      </c>
    </row>
    <row r="68" spans="1:3" x14ac:dyDescent="0.25">
      <c r="A68" s="22"/>
      <c r="B68" s="28" t="s">
        <v>30</v>
      </c>
      <c r="C68" s="24">
        <v>13.83</v>
      </c>
    </row>
    <row r="69" spans="1:3" x14ac:dyDescent="0.25">
      <c r="A69" s="22"/>
      <c r="B69" s="28" t="s">
        <v>41</v>
      </c>
      <c r="C69" s="24">
        <v>2.5499999999999998</v>
      </c>
    </row>
    <row r="70" spans="1:3" x14ac:dyDescent="0.25">
      <c r="A70" s="22"/>
      <c r="B70" s="28" t="s">
        <v>40</v>
      </c>
      <c r="C70" s="24"/>
    </row>
    <row r="71" spans="1:3" x14ac:dyDescent="0.25">
      <c r="A71" s="22"/>
      <c r="B71" s="28" t="s">
        <v>24</v>
      </c>
      <c r="C71" s="24">
        <v>2.2000000000000002</v>
      </c>
    </row>
    <row r="72" spans="1:3" x14ac:dyDescent="0.25">
      <c r="A72" s="22"/>
      <c r="B72" s="28" t="s">
        <v>25</v>
      </c>
      <c r="C72" s="24">
        <v>13.55</v>
      </c>
    </row>
    <row r="73" spans="1:3" s="21" customFormat="1" x14ac:dyDescent="0.25">
      <c r="A73" s="18" t="s">
        <v>13</v>
      </c>
      <c r="B73" s="26" t="s">
        <v>20</v>
      </c>
      <c r="C73" s="20">
        <f>C75+C79+C84+C87</f>
        <v>1.75</v>
      </c>
    </row>
    <row r="74" spans="1:3" x14ac:dyDescent="0.25">
      <c r="A74" s="22"/>
      <c r="B74" s="23" t="s">
        <v>3</v>
      </c>
      <c r="C74" s="24"/>
    </row>
    <row r="75" spans="1:3" s="21" customFormat="1" x14ac:dyDescent="0.25">
      <c r="A75" s="18" t="s">
        <v>14</v>
      </c>
      <c r="B75" s="19" t="s">
        <v>62</v>
      </c>
      <c r="C75" s="20">
        <f>C77+C78</f>
        <v>0.5</v>
      </c>
    </row>
    <row r="76" spans="1:3" x14ac:dyDescent="0.25">
      <c r="A76" s="22"/>
      <c r="B76" s="23" t="s">
        <v>23</v>
      </c>
      <c r="C76" s="24"/>
    </row>
    <row r="77" spans="1:3" x14ac:dyDescent="0.25">
      <c r="A77" s="22"/>
      <c r="B77" s="27" t="s">
        <v>31</v>
      </c>
      <c r="C77" s="24">
        <v>0.5</v>
      </c>
    </row>
    <row r="78" spans="1:3" hidden="1" x14ac:dyDescent="0.25">
      <c r="A78" s="22"/>
      <c r="B78" s="27" t="s">
        <v>32</v>
      </c>
      <c r="C78" s="24">
        <v>0</v>
      </c>
    </row>
    <row r="79" spans="1:3" s="21" customFormat="1" x14ac:dyDescent="0.25">
      <c r="A79" s="18" t="s">
        <v>15</v>
      </c>
      <c r="B79" s="19" t="s">
        <v>63</v>
      </c>
      <c r="C79" s="20">
        <f>C81+C82+C83</f>
        <v>0.5</v>
      </c>
    </row>
    <row r="80" spans="1:3" x14ac:dyDescent="0.25">
      <c r="A80" s="22"/>
      <c r="B80" s="23" t="s">
        <v>23</v>
      </c>
      <c r="C80" s="24"/>
    </row>
    <row r="81" spans="1:3" x14ac:dyDescent="0.25">
      <c r="A81" s="22"/>
      <c r="B81" s="27" t="s">
        <v>31</v>
      </c>
      <c r="C81" s="24">
        <v>0.5</v>
      </c>
    </row>
    <row r="82" spans="1:3" hidden="1" x14ac:dyDescent="0.25">
      <c r="A82" s="22"/>
      <c r="B82" s="27" t="s">
        <v>24</v>
      </c>
      <c r="C82" s="24">
        <v>0</v>
      </c>
    </row>
    <row r="83" spans="1:3" hidden="1" x14ac:dyDescent="0.25">
      <c r="A83" s="22"/>
      <c r="B83" s="27" t="s">
        <v>32</v>
      </c>
      <c r="C83" s="24">
        <v>0</v>
      </c>
    </row>
    <row r="84" spans="1:3" s="21" customFormat="1" x14ac:dyDescent="0.25">
      <c r="A84" s="18" t="s">
        <v>60</v>
      </c>
      <c r="B84" s="19" t="s">
        <v>64</v>
      </c>
      <c r="C84" s="20">
        <f>C86</f>
        <v>0.5</v>
      </c>
    </row>
    <row r="85" spans="1:3" x14ac:dyDescent="0.25">
      <c r="A85" s="22"/>
      <c r="B85" s="23" t="s">
        <v>23</v>
      </c>
      <c r="C85" s="24"/>
    </row>
    <row r="86" spans="1:3" x14ac:dyDescent="0.25">
      <c r="A86" s="22"/>
      <c r="B86" s="27" t="s">
        <v>31</v>
      </c>
      <c r="C86" s="24">
        <v>0.5</v>
      </c>
    </row>
    <row r="87" spans="1:3" s="21" customFormat="1" x14ac:dyDescent="0.25">
      <c r="A87" s="18" t="s">
        <v>61</v>
      </c>
      <c r="B87" s="19" t="s">
        <v>69</v>
      </c>
      <c r="C87" s="20">
        <f>C89+C90</f>
        <v>0.25</v>
      </c>
    </row>
    <row r="88" spans="1:3" x14ac:dyDescent="0.25">
      <c r="A88" s="22"/>
      <c r="B88" s="23" t="s">
        <v>23</v>
      </c>
      <c r="C88" s="24"/>
    </row>
    <row r="89" spans="1:3" x14ac:dyDescent="0.25">
      <c r="A89" s="22"/>
      <c r="B89" s="27" t="s">
        <v>31</v>
      </c>
      <c r="C89" s="24">
        <v>0.25</v>
      </c>
    </row>
    <row r="90" spans="1:3" hidden="1" x14ac:dyDescent="0.25">
      <c r="A90" s="22"/>
      <c r="B90" s="27"/>
      <c r="C90" s="24"/>
    </row>
    <row r="91" spans="1:3" s="21" customFormat="1" x14ac:dyDescent="0.25">
      <c r="A91" s="18" t="s">
        <v>18</v>
      </c>
      <c r="B91" s="26" t="s">
        <v>21</v>
      </c>
      <c r="C91" s="20">
        <f>C93+C98+C103+C107+C111</f>
        <v>11.25</v>
      </c>
    </row>
    <row r="92" spans="1:3" x14ac:dyDescent="0.25">
      <c r="A92" s="22"/>
      <c r="B92" s="23" t="s">
        <v>3</v>
      </c>
      <c r="C92" s="24"/>
    </row>
    <row r="93" spans="1:3" s="21" customFormat="1" x14ac:dyDescent="0.25">
      <c r="A93" s="18" t="s">
        <v>19</v>
      </c>
      <c r="B93" s="19" t="s">
        <v>65</v>
      </c>
      <c r="C93" s="20">
        <f>C95+C96+C97</f>
        <v>4</v>
      </c>
    </row>
    <row r="94" spans="1:3" x14ac:dyDescent="0.25">
      <c r="A94" s="22"/>
      <c r="B94" s="23" t="s">
        <v>23</v>
      </c>
      <c r="C94" s="24"/>
    </row>
    <row r="95" spans="1:3" x14ac:dyDescent="0.25">
      <c r="A95" s="22"/>
      <c r="B95" s="27" t="s">
        <v>31</v>
      </c>
      <c r="C95" s="24">
        <v>1</v>
      </c>
    </row>
    <row r="96" spans="1:3" x14ac:dyDescent="0.25">
      <c r="A96" s="22"/>
      <c r="B96" s="27" t="s">
        <v>24</v>
      </c>
      <c r="C96" s="24">
        <v>2</v>
      </c>
    </row>
    <row r="97" spans="1:3" x14ac:dyDescent="0.25">
      <c r="A97" s="22"/>
      <c r="B97" s="27" t="s">
        <v>34</v>
      </c>
      <c r="C97" s="24">
        <v>1</v>
      </c>
    </row>
    <row r="98" spans="1:3" s="21" customFormat="1" x14ac:dyDescent="0.25">
      <c r="A98" s="18" t="s">
        <v>71</v>
      </c>
      <c r="B98" s="19" t="s">
        <v>66</v>
      </c>
      <c r="C98" s="20">
        <f>C100+C101+C102</f>
        <v>2.5</v>
      </c>
    </row>
    <row r="99" spans="1:3" x14ac:dyDescent="0.25">
      <c r="A99" s="22"/>
      <c r="B99" s="23" t="s">
        <v>23</v>
      </c>
      <c r="C99" s="24" t="s">
        <v>33</v>
      </c>
    </row>
    <row r="100" spans="1:3" x14ac:dyDescent="0.25">
      <c r="A100" s="22"/>
      <c r="B100" s="27" t="s">
        <v>31</v>
      </c>
      <c r="C100" s="24">
        <v>1</v>
      </c>
    </row>
    <row r="101" spans="1:3" x14ac:dyDescent="0.25">
      <c r="A101" s="22"/>
      <c r="B101" s="27" t="s">
        <v>24</v>
      </c>
      <c r="C101" s="24">
        <v>1.5</v>
      </c>
    </row>
    <row r="102" spans="1:3" ht="15.75" hidden="1" customHeight="1" x14ac:dyDescent="0.25">
      <c r="A102" s="22"/>
      <c r="B102" s="27" t="s">
        <v>34</v>
      </c>
      <c r="C102" s="24">
        <v>0</v>
      </c>
    </row>
    <row r="103" spans="1:3" s="21" customFormat="1" x14ac:dyDescent="0.25">
      <c r="A103" s="18" t="s">
        <v>72</v>
      </c>
      <c r="B103" s="19" t="s">
        <v>67</v>
      </c>
      <c r="C103" s="20">
        <f>C105+C106</f>
        <v>1.75</v>
      </c>
    </row>
    <row r="104" spans="1:3" x14ac:dyDescent="0.25">
      <c r="A104" s="22"/>
      <c r="B104" s="23" t="s">
        <v>23</v>
      </c>
      <c r="C104" s="24"/>
    </row>
    <row r="105" spans="1:3" x14ac:dyDescent="0.25">
      <c r="A105" s="22"/>
      <c r="B105" s="27" t="s">
        <v>31</v>
      </c>
      <c r="C105" s="24">
        <v>1</v>
      </c>
    </row>
    <row r="106" spans="1:3" x14ac:dyDescent="0.25">
      <c r="A106" s="22"/>
      <c r="B106" s="27" t="s">
        <v>24</v>
      </c>
      <c r="C106" s="24">
        <v>0.75</v>
      </c>
    </row>
    <row r="107" spans="1:3" s="21" customFormat="1" x14ac:dyDescent="0.25">
      <c r="A107" s="18" t="s">
        <v>73</v>
      </c>
      <c r="B107" s="19" t="s">
        <v>68</v>
      </c>
      <c r="C107" s="20">
        <f>C109+C110</f>
        <v>1.5</v>
      </c>
    </row>
    <row r="108" spans="1:3" x14ac:dyDescent="0.25">
      <c r="A108" s="22"/>
      <c r="B108" s="23" t="s">
        <v>23</v>
      </c>
      <c r="C108" s="24"/>
    </row>
    <row r="109" spans="1:3" x14ac:dyDescent="0.25">
      <c r="A109" s="22"/>
      <c r="B109" s="27" t="s">
        <v>31</v>
      </c>
      <c r="C109" s="24">
        <v>1</v>
      </c>
    </row>
    <row r="110" spans="1:3" x14ac:dyDescent="0.25">
      <c r="A110" s="22"/>
      <c r="B110" s="27" t="s">
        <v>34</v>
      </c>
      <c r="C110" s="24">
        <v>0.5</v>
      </c>
    </row>
    <row r="111" spans="1:3" s="21" customFormat="1" x14ac:dyDescent="0.25">
      <c r="A111" s="18" t="s">
        <v>74</v>
      </c>
      <c r="B111" s="19" t="s">
        <v>70</v>
      </c>
      <c r="C111" s="20">
        <f>C113+C114</f>
        <v>1.5</v>
      </c>
    </row>
    <row r="112" spans="1:3" x14ac:dyDescent="0.25">
      <c r="A112" s="22"/>
      <c r="B112" s="23" t="s">
        <v>23</v>
      </c>
      <c r="C112" s="24"/>
    </row>
    <row r="113" spans="1:5" x14ac:dyDescent="0.25">
      <c r="A113" s="22"/>
      <c r="B113" s="27" t="s">
        <v>31</v>
      </c>
      <c r="C113" s="24">
        <v>1</v>
      </c>
    </row>
    <row r="114" spans="1:5" x14ac:dyDescent="0.25">
      <c r="A114" s="22"/>
      <c r="B114" s="27" t="s">
        <v>34</v>
      </c>
      <c r="C114" s="24">
        <v>0.5</v>
      </c>
    </row>
    <row r="115" spans="1:5" s="21" customFormat="1" x14ac:dyDescent="0.25">
      <c r="A115" s="42" t="s">
        <v>22</v>
      </c>
      <c r="B115" s="43"/>
      <c r="C115" s="20">
        <f>C10+C20+C40+C73+C91</f>
        <v>230.95999999999998</v>
      </c>
      <c r="D115" s="21">
        <v>241.41</v>
      </c>
      <c r="E115" s="40">
        <f>C115-D115</f>
        <v>-10.450000000000017</v>
      </c>
    </row>
    <row r="116" spans="1:5" x14ac:dyDescent="0.25">
      <c r="B116" s="31"/>
      <c r="C116" s="32">
        <v>21.25</v>
      </c>
    </row>
    <row r="117" spans="1:5" x14ac:dyDescent="0.25">
      <c r="B117" s="31"/>
      <c r="C117" s="32">
        <f>C116+C115</f>
        <v>252.20999999999998</v>
      </c>
    </row>
    <row r="118" spans="1:5" x14ac:dyDescent="0.25">
      <c r="A118" s="37" t="s">
        <v>76</v>
      </c>
      <c r="B118" s="38"/>
      <c r="C118" s="39"/>
    </row>
    <row r="119" spans="1:5" x14ac:dyDescent="0.25">
      <c r="B119" s="31"/>
    </row>
    <row r="120" spans="1:5" x14ac:dyDescent="0.25">
      <c r="B120" s="31"/>
    </row>
  </sheetData>
  <mergeCells count="1">
    <mergeCell ref="A115:B11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view="pageBreakPreview" topLeftCell="A85" zoomScaleNormal="100" zoomScaleSheetLayoutView="100" workbookViewId="0">
      <selection activeCell="B118" sqref="B118"/>
    </sheetView>
  </sheetViews>
  <sheetFormatPr defaultRowHeight="15.75" x14ac:dyDescent="0.25"/>
  <cols>
    <col min="1" max="1" width="9.140625" style="30"/>
    <col min="2" max="2" width="67.85546875" style="35" customWidth="1"/>
    <col min="3" max="3" width="13.85546875" style="32" customWidth="1"/>
    <col min="4" max="4" width="11.85546875" style="25" customWidth="1"/>
    <col min="5" max="16384" width="9.140625" style="25"/>
  </cols>
  <sheetData>
    <row r="1" spans="1:5" s="4" customFormat="1" ht="18.75" x14ac:dyDescent="0.3">
      <c r="A1" s="1"/>
      <c r="B1" s="2" t="s">
        <v>79</v>
      </c>
      <c r="C1" s="3"/>
    </row>
    <row r="2" spans="1:5" s="4" customFormat="1" ht="18.75" x14ac:dyDescent="0.3">
      <c r="A2" s="1"/>
      <c r="B2" s="2" t="s">
        <v>46</v>
      </c>
      <c r="C2" s="3"/>
    </row>
    <row r="3" spans="1:5" s="4" customFormat="1" ht="18.75" x14ac:dyDescent="0.3">
      <c r="A3" s="1"/>
      <c r="B3" s="2" t="s">
        <v>89</v>
      </c>
      <c r="C3" s="3"/>
    </row>
    <row r="4" spans="1:5" s="4" customFormat="1" ht="18.75" x14ac:dyDescent="0.3">
      <c r="A4" s="1"/>
      <c r="B4" s="5"/>
      <c r="C4" s="3"/>
    </row>
    <row r="5" spans="1:5" s="4" customFormat="1" ht="18.75" x14ac:dyDescent="0.3">
      <c r="A5" s="1"/>
      <c r="B5" s="6" t="s">
        <v>35</v>
      </c>
      <c r="C5" s="3"/>
    </row>
    <row r="6" spans="1:5" s="4" customFormat="1" ht="37.5" x14ac:dyDescent="0.3">
      <c r="A6" s="1"/>
      <c r="B6" s="7" t="s">
        <v>49</v>
      </c>
      <c r="C6" s="3"/>
    </row>
    <row r="7" spans="1:5" s="4" customFormat="1" ht="18.75" x14ac:dyDescent="0.3">
      <c r="A7" s="1"/>
      <c r="B7" s="8" t="s">
        <v>82</v>
      </c>
      <c r="C7" s="3"/>
    </row>
    <row r="8" spans="1:5" x14ac:dyDescent="0.25">
      <c r="B8" s="35" t="s">
        <v>83</v>
      </c>
    </row>
    <row r="9" spans="1:5" s="12" customFormat="1" ht="47.25" x14ac:dyDescent="0.2">
      <c r="A9" s="9" t="s">
        <v>2</v>
      </c>
      <c r="B9" s="10" t="s">
        <v>0</v>
      </c>
      <c r="C9" s="11" t="s">
        <v>1</v>
      </c>
    </row>
    <row r="10" spans="1:5" s="16" customFormat="1" x14ac:dyDescent="0.2">
      <c r="A10" s="13" t="s">
        <v>16</v>
      </c>
      <c r="B10" s="14" t="s">
        <v>50</v>
      </c>
      <c r="C10" s="15">
        <f>C12+C17</f>
        <v>31.5</v>
      </c>
      <c r="E10" s="41">
        <f>C10</f>
        <v>31.5</v>
      </c>
    </row>
    <row r="11" spans="1:5" s="12" customFormat="1" x14ac:dyDescent="0.2">
      <c r="A11" s="9"/>
      <c r="B11" s="17" t="s">
        <v>3</v>
      </c>
      <c r="C11" s="11"/>
    </row>
    <row r="12" spans="1:5" s="21" customFormat="1" ht="31.5" x14ac:dyDescent="0.25">
      <c r="A12" s="18" t="s">
        <v>17</v>
      </c>
      <c r="B12" s="29" t="s">
        <v>51</v>
      </c>
      <c r="C12" s="20">
        <f>C14+C15+C16</f>
        <v>29.5</v>
      </c>
    </row>
    <row r="13" spans="1:5" x14ac:dyDescent="0.25">
      <c r="A13" s="22"/>
      <c r="B13" s="23" t="s">
        <v>23</v>
      </c>
      <c r="C13" s="24"/>
    </row>
    <row r="14" spans="1:5" x14ac:dyDescent="0.25">
      <c r="A14" s="22"/>
      <c r="B14" s="23" t="s">
        <v>56</v>
      </c>
      <c r="C14" s="24">
        <v>20</v>
      </c>
    </row>
    <row r="15" spans="1:5" x14ac:dyDescent="0.25">
      <c r="A15" s="22"/>
      <c r="B15" s="23" t="s">
        <v>29</v>
      </c>
      <c r="C15" s="24">
        <v>6</v>
      </c>
    </row>
    <row r="16" spans="1:5" ht="31.5" x14ac:dyDescent="0.25">
      <c r="A16" s="22"/>
      <c r="B16" s="17" t="s">
        <v>28</v>
      </c>
      <c r="C16" s="24">
        <v>3.5</v>
      </c>
    </row>
    <row r="17" spans="1:5" s="21" customFormat="1" x14ac:dyDescent="0.25">
      <c r="A17" s="18" t="s">
        <v>44</v>
      </c>
      <c r="B17" s="29" t="s">
        <v>52</v>
      </c>
      <c r="C17" s="20">
        <f>C19</f>
        <v>2</v>
      </c>
    </row>
    <row r="18" spans="1:5" x14ac:dyDescent="0.25">
      <c r="A18" s="22"/>
      <c r="B18" s="23" t="s">
        <v>23</v>
      </c>
      <c r="C18" s="24"/>
    </row>
    <row r="19" spans="1:5" x14ac:dyDescent="0.25">
      <c r="A19" s="22"/>
      <c r="B19" s="23" t="s">
        <v>56</v>
      </c>
      <c r="C19" s="24">
        <v>2</v>
      </c>
    </row>
    <row r="20" spans="1:5" s="21" customFormat="1" x14ac:dyDescent="0.25">
      <c r="A20" s="18">
        <v>2</v>
      </c>
      <c r="B20" s="26" t="s">
        <v>8</v>
      </c>
      <c r="C20" s="20">
        <f>C22+C28+C34</f>
        <v>35.549999999999997</v>
      </c>
      <c r="E20" s="40">
        <f>C20+C40</f>
        <v>173.91000000000003</v>
      </c>
    </row>
    <row r="21" spans="1:5" x14ac:dyDescent="0.25">
      <c r="A21" s="22"/>
      <c r="B21" s="23" t="s">
        <v>3</v>
      </c>
      <c r="C21" s="24"/>
    </row>
    <row r="22" spans="1:5" s="21" customFormat="1" x14ac:dyDescent="0.25">
      <c r="A22" s="18" t="s">
        <v>4</v>
      </c>
      <c r="B22" s="19" t="s">
        <v>53</v>
      </c>
      <c r="C22" s="20">
        <f>SUM(C24:C27)</f>
        <v>12.899999999999999</v>
      </c>
    </row>
    <row r="23" spans="1:5" x14ac:dyDescent="0.25">
      <c r="A23" s="22"/>
      <c r="B23" s="27" t="s">
        <v>23</v>
      </c>
      <c r="C23" s="24"/>
    </row>
    <row r="24" spans="1:5" x14ac:dyDescent="0.25">
      <c r="A24" s="22"/>
      <c r="B24" s="27" t="s">
        <v>26</v>
      </c>
      <c r="C24" s="24">
        <v>1</v>
      </c>
      <c r="D24" s="36">
        <f>C24+C25+C30+C31+C36+C37</f>
        <v>12.75</v>
      </c>
    </row>
    <row r="25" spans="1:5" x14ac:dyDescent="0.25">
      <c r="A25" s="22"/>
      <c r="B25" s="27" t="s">
        <v>27</v>
      </c>
      <c r="C25" s="24">
        <v>4.0999999999999996</v>
      </c>
    </row>
    <row r="26" spans="1:5" x14ac:dyDescent="0.25">
      <c r="A26" s="22"/>
      <c r="B26" s="27" t="s">
        <v>24</v>
      </c>
      <c r="C26" s="24">
        <v>1</v>
      </c>
    </row>
    <row r="27" spans="1:5" x14ac:dyDescent="0.25">
      <c r="A27" s="22"/>
      <c r="B27" s="27" t="s">
        <v>25</v>
      </c>
      <c r="C27" s="24">
        <v>6.8</v>
      </c>
    </row>
    <row r="28" spans="1:5" s="21" customFormat="1" x14ac:dyDescent="0.25">
      <c r="A28" s="18" t="s">
        <v>5</v>
      </c>
      <c r="B28" s="19" t="s">
        <v>54</v>
      </c>
      <c r="C28" s="20">
        <f>SUM(C30:C33)</f>
        <v>13.05</v>
      </c>
    </row>
    <row r="29" spans="1:5" x14ac:dyDescent="0.25">
      <c r="A29" s="22"/>
      <c r="B29" s="27" t="s">
        <v>23</v>
      </c>
      <c r="C29" s="24"/>
    </row>
    <row r="30" spans="1:5" x14ac:dyDescent="0.25">
      <c r="A30" s="22"/>
      <c r="B30" s="27" t="s">
        <v>26</v>
      </c>
      <c r="C30" s="24">
        <v>1</v>
      </c>
    </row>
    <row r="31" spans="1:5" x14ac:dyDescent="0.25">
      <c r="A31" s="22"/>
      <c r="B31" s="27" t="s">
        <v>27</v>
      </c>
      <c r="C31" s="24">
        <v>3.6</v>
      </c>
    </row>
    <row r="32" spans="1:5" x14ac:dyDescent="0.25">
      <c r="A32" s="22"/>
      <c r="B32" s="27" t="s">
        <v>24</v>
      </c>
      <c r="C32" s="24">
        <v>1</v>
      </c>
    </row>
    <row r="33" spans="1:3" x14ac:dyDescent="0.25">
      <c r="A33" s="22"/>
      <c r="B33" s="27" t="s">
        <v>25</v>
      </c>
      <c r="C33" s="24">
        <v>7.45</v>
      </c>
    </row>
    <row r="34" spans="1:3" s="21" customFormat="1" x14ac:dyDescent="0.25">
      <c r="A34" s="18" t="s">
        <v>6</v>
      </c>
      <c r="B34" s="19" t="s">
        <v>55</v>
      </c>
      <c r="C34" s="20">
        <f>SUM(C36:C39)</f>
        <v>9.6</v>
      </c>
    </row>
    <row r="35" spans="1:3" x14ac:dyDescent="0.25">
      <c r="A35" s="22"/>
      <c r="B35" s="27" t="s">
        <v>23</v>
      </c>
      <c r="C35" s="24"/>
    </row>
    <row r="36" spans="1:3" x14ac:dyDescent="0.25">
      <c r="A36" s="22"/>
      <c r="B36" s="27" t="s">
        <v>26</v>
      </c>
      <c r="C36" s="24">
        <v>1</v>
      </c>
    </row>
    <row r="37" spans="1:3" x14ac:dyDescent="0.25">
      <c r="A37" s="22"/>
      <c r="B37" s="27" t="s">
        <v>27</v>
      </c>
      <c r="C37" s="24">
        <v>2.0499999999999998</v>
      </c>
    </row>
    <row r="38" spans="1:3" x14ac:dyDescent="0.25">
      <c r="A38" s="22"/>
      <c r="B38" s="27" t="s">
        <v>24</v>
      </c>
      <c r="C38" s="24">
        <v>1</v>
      </c>
    </row>
    <row r="39" spans="1:3" x14ac:dyDescent="0.25">
      <c r="A39" s="22"/>
      <c r="B39" s="27" t="s">
        <v>25</v>
      </c>
      <c r="C39" s="24">
        <v>5.55</v>
      </c>
    </row>
    <row r="40" spans="1:3" s="21" customFormat="1" x14ac:dyDescent="0.25">
      <c r="A40" s="18" t="s">
        <v>9</v>
      </c>
      <c r="B40" s="26" t="s">
        <v>7</v>
      </c>
      <c r="C40" s="20">
        <f>C42+C53+C63</f>
        <v>138.36000000000001</v>
      </c>
    </row>
    <row r="41" spans="1:3" x14ac:dyDescent="0.25">
      <c r="A41" s="22"/>
      <c r="B41" s="23" t="s">
        <v>3</v>
      </c>
      <c r="C41" s="24"/>
    </row>
    <row r="42" spans="1:3" s="21" customFormat="1" x14ac:dyDescent="0.25">
      <c r="A42" s="18" t="s">
        <v>10</v>
      </c>
      <c r="B42" s="19" t="s">
        <v>57</v>
      </c>
      <c r="C42" s="20">
        <f>SUM(C44:C52)</f>
        <v>68.7</v>
      </c>
    </row>
    <row r="43" spans="1:3" x14ac:dyDescent="0.25">
      <c r="A43" s="22"/>
      <c r="B43" s="27" t="s">
        <v>23</v>
      </c>
      <c r="C43" s="24"/>
    </row>
    <row r="44" spans="1:3" x14ac:dyDescent="0.25">
      <c r="A44" s="22"/>
      <c r="B44" s="28" t="s">
        <v>36</v>
      </c>
      <c r="C44" s="24">
        <v>3</v>
      </c>
    </row>
    <row r="45" spans="1:3" ht="31.5" x14ac:dyDescent="0.25">
      <c r="A45" s="22"/>
      <c r="B45" s="28" t="s">
        <v>37</v>
      </c>
      <c r="C45" s="24">
        <v>2.5</v>
      </c>
    </row>
    <row r="46" spans="1:3" x14ac:dyDescent="0.25">
      <c r="A46" s="22"/>
      <c r="B46" s="28" t="s">
        <v>38</v>
      </c>
      <c r="C46" s="24">
        <v>1</v>
      </c>
    </row>
    <row r="47" spans="1:3" x14ac:dyDescent="0.25">
      <c r="A47" s="22"/>
      <c r="B47" s="28" t="s">
        <v>30</v>
      </c>
      <c r="C47" s="24">
        <v>25.2</v>
      </c>
    </row>
    <row r="48" spans="1:3" x14ac:dyDescent="0.25">
      <c r="A48" s="22"/>
      <c r="B48" s="28" t="s">
        <v>43</v>
      </c>
      <c r="C48" s="24"/>
    </row>
    <row r="49" spans="1:3" x14ac:dyDescent="0.25">
      <c r="A49" s="22"/>
      <c r="B49" s="28" t="s">
        <v>39</v>
      </c>
      <c r="C49" s="24">
        <v>2.5</v>
      </c>
    </row>
    <row r="50" spans="1:3" x14ac:dyDescent="0.25">
      <c r="A50" s="22"/>
      <c r="B50" s="28" t="s">
        <v>40</v>
      </c>
      <c r="C50" s="24">
        <v>4</v>
      </c>
    </row>
    <row r="51" spans="1:3" x14ac:dyDescent="0.25">
      <c r="A51" s="22"/>
      <c r="B51" s="28" t="s">
        <v>24</v>
      </c>
      <c r="C51" s="24">
        <v>2.75</v>
      </c>
    </row>
    <row r="52" spans="1:3" x14ac:dyDescent="0.25">
      <c r="A52" s="22"/>
      <c r="B52" s="28" t="s">
        <v>25</v>
      </c>
      <c r="C52" s="24">
        <v>27.75</v>
      </c>
    </row>
    <row r="53" spans="1:3" s="21" customFormat="1" x14ac:dyDescent="0.25">
      <c r="A53" s="18" t="s">
        <v>11</v>
      </c>
      <c r="B53" s="19" t="s">
        <v>77</v>
      </c>
      <c r="C53" s="20">
        <f>SUM(C55:C62)</f>
        <v>36.14</v>
      </c>
    </row>
    <row r="54" spans="1:3" x14ac:dyDescent="0.25">
      <c r="A54" s="22"/>
      <c r="B54" s="27" t="s">
        <v>23</v>
      </c>
      <c r="C54" s="24"/>
    </row>
    <row r="55" spans="1:3" x14ac:dyDescent="0.25">
      <c r="A55" s="22"/>
      <c r="B55" s="28" t="s">
        <v>36</v>
      </c>
      <c r="C55" s="24">
        <v>2.5</v>
      </c>
    </row>
    <row r="56" spans="1:3" ht="31.5" x14ac:dyDescent="0.25">
      <c r="A56" s="22"/>
      <c r="B56" s="28" t="s">
        <v>37</v>
      </c>
      <c r="C56" s="24">
        <v>1.5</v>
      </c>
    </row>
    <row r="57" spans="1:3" x14ac:dyDescent="0.25">
      <c r="A57" s="22"/>
      <c r="B57" s="28" t="s">
        <v>38</v>
      </c>
      <c r="C57" s="24">
        <v>0.5</v>
      </c>
    </row>
    <row r="58" spans="1:3" x14ac:dyDescent="0.25">
      <c r="A58" s="22"/>
      <c r="B58" s="28" t="s">
        <v>30</v>
      </c>
      <c r="C58" s="24">
        <v>17.39</v>
      </c>
    </row>
    <row r="59" spans="1:3" x14ac:dyDescent="0.25">
      <c r="A59" s="22"/>
      <c r="B59" s="28" t="s">
        <v>39</v>
      </c>
      <c r="C59" s="24">
        <v>0.5</v>
      </c>
    </row>
    <row r="60" spans="1:3" x14ac:dyDescent="0.25">
      <c r="A60" s="22"/>
      <c r="B60" s="28" t="s">
        <v>40</v>
      </c>
      <c r="C60" s="24"/>
    </row>
    <row r="61" spans="1:3" x14ac:dyDescent="0.25">
      <c r="A61" s="22"/>
      <c r="B61" s="28" t="s">
        <v>24</v>
      </c>
      <c r="C61" s="24">
        <v>1.75</v>
      </c>
    </row>
    <row r="62" spans="1:3" x14ac:dyDescent="0.25">
      <c r="A62" s="22"/>
      <c r="B62" s="28" t="s">
        <v>25</v>
      </c>
      <c r="C62" s="24">
        <v>12</v>
      </c>
    </row>
    <row r="63" spans="1:3" s="21" customFormat="1" x14ac:dyDescent="0.25">
      <c r="A63" s="18" t="s">
        <v>12</v>
      </c>
      <c r="B63" s="19" t="s">
        <v>78</v>
      </c>
      <c r="C63" s="20">
        <f>SUM(C65:C72)</f>
        <v>33.519999999999996</v>
      </c>
    </row>
    <row r="64" spans="1:3" x14ac:dyDescent="0.25">
      <c r="A64" s="22"/>
      <c r="B64" s="27" t="s">
        <v>23</v>
      </c>
      <c r="C64" s="24"/>
    </row>
    <row r="65" spans="1:5" x14ac:dyDescent="0.25">
      <c r="A65" s="22"/>
      <c r="B65" s="28" t="s">
        <v>36</v>
      </c>
      <c r="C65" s="24">
        <v>1.5</v>
      </c>
    </row>
    <row r="66" spans="1:5" ht="31.5" x14ac:dyDescent="0.25">
      <c r="A66" s="22"/>
      <c r="B66" s="28" t="s">
        <v>37</v>
      </c>
      <c r="C66" s="24">
        <v>0.75</v>
      </c>
    </row>
    <row r="67" spans="1:5" x14ac:dyDescent="0.25">
      <c r="A67" s="22"/>
      <c r="B67" s="28" t="s">
        <v>38</v>
      </c>
      <c r="C67" s="24">
        <v>0.5</v>
      </c>
    </row>
    <row r="68" spans="1:5" x14ac:dyDescent="0.25">
      <c r="A68" s="22"/>
      <c r="B68" s="28" t="s">
        <v>30</v>
      </c>
      <c r="C68" s="24">
        <v>12.72</v>
      </c>
    </row>
    <row r="69" spans="1:5" x14ac:dyDescent="0.25">
      <c r="A69" s="22"/>
      <c r="B69" s="28" t="s">
        <v>41</v>
      </c>
      <c r="C69" s="24">
        <v>2.5499999999999998</v>
      </c>
    </row>
    <row r="70" spans="1:5" x14ac:dyDescent="0.25">
      <c r="A70" s="22"/>
      <c r="B70" s="28" t="s">
        <v>40</v>
      </c>
      <c r="C70" s="24"/>
    </row>
    <row r="71" spans="1:5" x14ac:dyDescent="0.25">
      <c r="A71" s="22"/>
      <c r="B71" s="28" t="s">
        <v>24</v>
      </c>
      <c r="C71" s="24">
        <v>1.95</v>
      </c>
    </row>
    <row r="72" spans="1:5" x14ac:dyDescent="0.25">
      <c r="A72" s="22"/>
      <c r="B72" s="28" t="s">
        <v>25</v>
      </c>
      <c r="C72" s="24">
        <v>13.55</v>
      </c>
    </row>
    <row r="73" spans="1:5" s="21" customFormat="1" x14ac:dyDescent="0.25">
      <c r="A73" s="18" t="s">
        <v>13</v>
      </c>
      <c r="B73" s="26" t="s">
        <v>20</v>
      </c>
      <c r="C73" s="20">
        <f>C75+C79+C84+C87</f>
        <v>1.75</v>
      </c>
      <c r="E73" s="40">
        <f>C73+C91</f>
        <v>13</v>
      </c>
    </row>
    <row r="74" spans="1:5" x14ac:dyDescent="0.25">
      <c r="A74" s="22"/>
      <c r="B74" s="23" t="s">
        <v>3</v>
      </c>
      <c r="C74" s="24"/>
    </row>
    <row r="75" spans="1:5" s="21" customFormat="1" x14ac:dyDescent="0.25">
      <c r="A75" s="18" t="s">
        <v>14</v>
      </c>
      <c r="B75" s="19" t="s">
        <v>62</v>
      </c>
      <c r="C75" s="20">
        <f>C77+C78</f>
        <v>0.5</v>
      </c>
    </row>
    <row r="76" spans="1:5" x14ac:dyDescent="0.25">
      <c r="A76" s="22"/>
      <c r="B76" s="23" t="s">
        <v>23</v>
      </c>
      <c r="C76" s="24"/>
    </row>
    <row r="77" spans="1:5" x14ac:dyDescent="0.25">
      <c r="A77" s="22"/>
      <c r="B77" s="27" t="s">
        <v>31</v>
      </c>
      <c r="C77" s="24">
        <v>0.5</v>
      </c>
    </row>
    <row r="78" spans="1:5" hidden="1" x14ac:dyDescent="0.25">
      <c r="A78" s="22"/>
      <c r="B78" s="27" t="s">
        <v>32</v>
      </c>
      <c r="C78" s="24">
        <v>0</v>
      </c>
    </row>
    <row r="79" spans="1:5" s="21" customFormat="1" x14ac:dyDescent="0.25">
      <c r="A79" s="18" t="s">
        <v>15</v>
      </c>
      <c r="B79" s="19" t="s">
        <v>63</v>
      </c>
      <c r="C79" s="20">
        <f>C81+C82+C83</f>
        <v>0.5</v>
      </c>
    </row>
    <row r="80" spans="1:5" x14ac:dyDescent="0.25">
      <c r="A80" s="22"/>
      <c r="B80" s="23" t="s">
        <v>23</v>
      </c>
      <c r="C80" s="24"/>
    </row>
    <row r="81" spans="1:3" x14ac:dyDescent="0.25">
      <c r="A81" s="22"/>
      <c r="B81" s="27" t="s">
        <v>31</v>
      </c>
      <c r="C81" s="24">
        <v>0.5</v>
      </c>
    </row>
    <row r="82" spans="1:3" hidden="1" x14ac:dyDescent="0.25">
      <c r="A82" s="22"/>
      <c r="B82" s="27" t="s">
        <v>24</v>
      </c>
      <c r="C82" s="24">
        <v>0</v>
      </c>
    </row>
    <row r="83" spans="1:3" hidden="1" x14ac:dyDescent="0.25">
      <c r="A83" s="22"/>
      <c r="B83" s="27" t="s">
        <v>32</v>
      </c>
      <c r="C83" s="24">
        <v>0</v>
      </c>
    </row>
    <row r="84" spans="1:3" s="21" customFormat="1" x14ac:dyDescent="0.25">
      <c r="A84" s="18" t="s">
        <v>60</v>
      </c>
      <c r="B84" s="19" t="s">
        <v>64</v>
      </c>
      <c r="C84" s="20">
        <f>C86</f>
        <v>0.5</v>
      </c>
    </row>
    <row r="85" spans="1:3" x14ac:dyDescent="0.25">
      <c r="A85" s="22"/>
      <c r="B85" s="23" t="s">
        <v>23</v>
      </c>
      <c r="C85" s="24"/>
    </row>
    <row r="86" spans="1:3" x14ac:dyDescent="0.25">
      <c r="A86" s="22"/>
      <c r="B86" s="27" t="s">
        <v>31</v>
      </c>
      <c r="C86" s="24">
        <v>0.5</v>
      </c>
    </row>
    <row r="87" spans="1:3" s="21" customFormat="1" x14ac:dyDescent="0.25">
      <c r="A87" s="18" t="s">
        <v>61</v>
      </c>
      <c r="B87" s="19" t="s">
        <v>69</v>
      </c>
      <c r="C87" s="20">
        <f>C89+C90</f>
        <v>0.25</v>
      </c>
    </row>
    <row r="88" spans="1:3" x14ac:dyDescent="0.25">
      <c r="A88" s="22"/>
      <c r="B88" s="23" t="s">
        <v>23</v>
      </c>
      <c r="C88" s="24"/>
    </row>
    <row r="89" spans="1:3" x14ac:dyDescent="0.25">
      <c r="A89" s="22"/>
      <c r="B89" s="27" t="s">
        <v>31</v>
      </c>
      <c r="C89" s="24">
        <v>0.25</v>
      </c>
    </row>
    <row r="90" spans="1:3" hidden="1" x14ac:dyDescent="0.25">
      <c r="A90" s="22"/>
      <c r="B90" s="27"/>
      <c r="C90" s="24"/>
    </row>
    <row r="91" spans="1:3" s="21" customFormat="1" x14ac:dyDescent="0.25">
      <c r="A91" s="18" t="s">
        <v>18</v>
      </c>
      <c r="B91" s="26" t="s">
        <v>21</v>
      </c>
      <c r="C91" s="20">
        <f>C93+C98+C103+C107+C111</f>
        <v>11.25</v>
      </c>
    </row>
    <row r="92" spans="1:3" x14ac:dyDescent="0.25">
      <c r="A92" s="22"/>
      <c r="B92" s="23" t="s">
        <v>3</v>
      </c>
      <c r="C92" s="24"/>
    </row>
    <row r="93" spans="1:3" s="21" customFormat="1" x14ac:dyDescent="0.25">
      <c r="A93" s="18" t="s">
        <v>19</v>
      </c>
      <c r="B93" s="19" t="s">
        <v>65</v>
      </c>
      <c r="C93" s="20">
        <f>C95+C96+C97</f>
        <v>4</v>
      </c>
    </row>
    <row r="94" spans="1:3" x14ac:dyDescent="0.25">
      <c r="A94" s="22"/>
      <c r="B94" s="23" t="s">
        <v>23</v>
      </c>
      <c r="C94" s="24"/>
    </row>
    <row r="95" spans="1:3" x14ac:dyDescent="0.25">
      <c r="A95" s="22"/>
      <c r="B95" s="27" t="s">
        <v>31</v>
      </c>
      <c r="C95" s="24">
        <v>1</v>
      </c>
    </row>
    <row r="96" spans="1:3" x14ac:dyDescent="0.25">
      <c r="A96" s="22"/>
      <c r="B96" s="27" t="s">
        <v>24</v>
      </c>
      <c r="C96" s="24">
        <v>2</v>
      </c>
    </row>
    <row r="97" spans="1:3" x14ac:dyDescent="0.25">
      <c r="A97" s="22"/>
      <c r="B97" s="27" t="s">
        <v>34</v>
      </c>
      <c r="C97" s="24">
        <v>1</v>
      </c>
    </row>
    <row r="98" spans="1:3" s="21" customFormat="1" x14ac:dyDescent="0.25">
      <c r="A98" s="18" t="s">
        <v>71</v>
      </c>
      <c r="B98" s="19" t="s">
        <v>66</v>
      </c>
      <c r="C98" s="20">
        <f>C100+C101+C102</f>
        <v>2.5</v>
      </c>
    </row>
    <row r="99" spans="1:3" x14ac:dyDescent="0.25">
      <c r="A99" s="22"/>
      <c r="B99" s="23" t="s">
        <v>23</v>
      </c>
      <c r="C99" s="24" t="s">
        <v>33</v>
      </c>
    </row>
    <row r="100" spans="1:3" x14ac:dyDescent="0.25">
      <c r="A100" s="22"/>
      <c r="B100" s="27" t="s">
        <v>31</v>
      </c>
      <c r="C100" s="24">
        <v>1</v>
      </c>
    </row>
    <row r="101" spans="1:3" x14ac:dyDescent="0.25">
      <c r="A101" s="22"/>
      <c r="B101" s="27" t="s">
        <v>24</v>
      </c>
      <c r="C101" s="24">
        <v>1.5</v>
      </c>
    </row>
    <row r="102" spans="1:3" ht="15.75" hidden="1" customHeight="1" x14ac:dyDescent="0.25">
      <c r="A102" s="22"/>
      <c r="B102" s="27" t="s">
        <v>34</v>
      </c>
      <c r="C102" s="24">
        <v>0</v>
      </c>
    </row>
    <row r="103" spans="1:3" s="21" customFormat="1" x14ac:dyDescent="0.25">
      <c r="A103" s="18" t="s">
        <v>72</v>
      </c>
      <c r="B103" s="19" t="s">
        <v>67</v>
      </c>
      <c r="C103" s="20">
        <f>C105+C106</f>
        <v>1.75</v>
      </c>
    </row>
    <row r="104" spans="1:3" x14ac:dyDescent="0.25">
      <c r="A104" s="22"/>
      <c r="B104" s="23" t="s">
        <v>23</v>
      </c>
      <c r="C104" s="24"/>
    </row>
    <row r="105" spans="1:3" x14ac:dyDescent="0.25">
      <c r="A105" s="22"/>
      <c r="B105" s="27" t="s">
        <v>31</v>
      </c>
      <c r="C105" s="24">
        <v>1</v>
      </c>
    </row>
    <row r="106" spans="1:3" x14ac:dyDescent="0.25">
      <c r="A106" s="22"/>
      <c r="B106" s="27" t="s">
        <v>24</v>
      </c>
      <c r="C106" s="24">
        <v>0.75</v>
      </c>
    </row>
    <row r="107" spans="1:3" s="21" customFormat="1" x14ac:dyDescent="0.25">
      <c r="A107" s="18" t="s">
        <v>73</v>
      </c>
      <c r="B107" s="19" t="s">
        <v>68</v>
      </c>
      <c r="C107" s="20">
        <f>C109+C110</f>
        <v>1.5</v>
      </c>
    </row>
    <row r="108" spans="1:3" x14ac:dyDescent="0.25">
      <c r="A108" s="22"/>
      <c r="B108" s="23" t="s">
        <v>23</v>
      </c>
      <c r="C108" s="24"/>
    </row>
    <row r="109" spans="1:3" x14ac:dyDescent="0.25">
      <c r="A109" s="22"/>
      <c r="B109" s="27" t="s">
        <v>31</v>
      </c>
      <c r="C109" s="24">
        <v>1</v>
      </c>
    </row>
    <row r="110" spans="1:3" x14ac:dyDescent="0.25">
      <c r="A110" s="22"/>
      <c r="B110" s="27" t="s">
        <v>34</v>
      </c>
      <c r="C110" s="24">
        <v>0.5</v>
      </c>
    </row>
    <row r="111" spans="1:3" s="21" customFormat="1" x14ac:dyDescent="0.25">
      <c r="A111" s="18" t="s">
        <v>74</v>
      </c>
      <c r="B111" s="19" t="s">
        <v>70</v>
      </c>
      <c r="C111" s="20">
        <f>C113+C114</f>
        <v>1.5</v>
      </c>
    </row>
    <row r="112" spans="1:3" x14ac:dyDescent="0.25">
      <c r="A112" s="22"/>
      <c r="B112" s="23" t="s">
        <v>23</v>
      </c>
      <c r="C112" s="24"/>
    </row>
    <row r="113" spans="1:5" x14ac:dyDescent="0.25">
      <c r="A113" s="22"/>
      <c r="B113" s="27" t="s">
        <v>31</v>
      </c>
      <c r="C113" s="24">
        <v>1</v>
      </c>
    </row>
    <row r="114" spans="1:5" x14ac:dyDescent="0.25">
      <c r="A114" s="22"/>
      <c r="B114" s="27" t="s">
        <v>34</v>
      </c>
      <c r="C114" s="24">
        <v>0.5</v>
      </c>
    </row>
    <row r="115" spans="1:5" s="21" customFormat="1" x14ac:dyDescent="0.25">
      <c r="A115" s="42" t="s">
        <v>22</v>
      </c>
      <c r="B115" s="43"/>
      <c r="C115" s="20">
        <f>C10+C20+C40+C73+C91</f>
        <v>218.41000000000003</v>
      </c>
      <c r="D115" s="21">
        <v>241.41</v>
      </c>
      <c r="E115" s="40">
        <f>C117-D115</f>
        <v>-241.41</v>
      </c>
    </row>
    <row r="116" spans="1:5" x14ac:dyDescent="0.25">
      <c r="B116" s="31"/>
    </row>
    <row r="117" spans="1:5" x14ac:dyDescent="0.25">
      <c r="B117" s="31"/>
    </row>
    <row r="118" spans="1:5" x14ac:dyDescent="0.25">
      <c r="A118" s="37" t="s">
        <v>76</v>
      </c>
      <c r="B118" s="38" t="s">
        <v>88</v>
      </c>
      <c r="C118" s="39"/>
    </row>
    <row r="119" spans="1:5" x14ac:dyDescent="0.25">
      <c r="B119" s="31"/>
    </row>
    <row r="120" spans="1:5" x14ac:dyDescent="0.25">
      <c r="B120" s="31"/>
    </row>
  </sheetData>
  <mergeCells count="1">
    <mergeCell ref="A115:B11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view="pageBreakPreview" topLeftCell="A86" zoomScaleNormal="100" zoomScaleSheetLayoutView="100" workbookViewId="0">
      <selection activeCell="E50" sqref="E50"/>
    </sheetView>
  </sheetViews>
  <sheetFormatPr defaultRowHeight="15.75" x14ac:dyDescent="0.25"/>
  <cols>
    <col min="1" max="1" width="9.140625" style="30"/>
    <col min="2" max="2" width="67.85546875" style="35" customWidth="1"/>
    <col min="3" max="3" width="13.85546875" style="32" customWidth="1"/>
    <col min="4" max="16384" width="9.140625" style="25"/>
  </cols>
  <sheetData>
    <row r="1" spans="1:3" s="4" customFormat="1" ht="18.75" x14ac:dyDescent="0.3">
      <c r="A1" s="1"/>
      <c r="B1" s="2" t="s">
        <v>45</v>
      </c>
      <c r="C1" s="3"/>
    </row>
    <row r="2" spans="1:3" s="4" customFormat="1" ht="18.75" x14ac:dyDescent="0.3">
      <c r="A2" s="1"/>
      <c r="B2" s="2" t="s">
        <v>46</v>
      </c>
      <c r="C2" s="3"/>
    </row>
    <row r="3" spans="1:3" s="4" customFormat="1" ht="18.75" x14ac:dyDescent="0.3">
      <c r="A3" s="1"/>
      <c r="B3" s="2" t="s">
        <v>92</v>
      </c>
      <c r="C3" s="3"/>
    </row>
    <row r="4" spans="1:3" s="4" customFormat="1" ht="18.75" x14ac:dyDescent="0.3">
      <c r="A4" s="1"/>
      <c r="B4" s="5"/>
      <c r="C4" s="3"/>
    </row>
    <row r="5" spans="1:3" s="4" customFormat="1" ht="18.75" x14ac:dyDescent="0.3">
      <c r="A5" s="1"/>
      <c r="B5" s="6" t="s">
        <v>35</v>
      </c>
      <c r="C5" s="3"/>
    </row>
    <row r="6" spans="1:3" s="4" customFormat="1" ht="37.5" x14ac:dyDescent="0.3">
      <c r="A6" s="1"/>
      <c r="B6" s="7" t="s">
        <v>49</v>
      </c>
      <c r="C6" s="3"/>
    </row>
    <row r="7" spans="1:3" s="4" customFormat="1" ht="18.75" x14ac:dyDescent="0.3">
      <c r="A7" s="1"/>
      <c r="B7" s="8" t="s">
        <v>82</v>
      </c>
      <c r="C7" s="3"/>
    </row>
    <row r="8" spans="1:3" x14ac:dyDescent="0.25">
      <c r="B8" s="35" t="s">
        <v>93</v>
      </c>
    </row>
    <row r="9" spans="1:3" s="12" customFormat="1" ht="47.25" x14ac:dyDescent="0.2">
      <c r="A9" s="9" t="s">
        <v>2</v>
      </c>
      <c r="B9" s="10" t="s">
        <v>0</v>
      </c>
      <c r="C9" s="11" t="s">
        <v>1</v>
      </c>
    </row>
    <row r="10" spans="1:3" s="16" customFormat="1" x14ac:dyDescent="0.2">
      <c r="A10" s="13" t="s">
        <v>16</v>
      </c>
      <c r="B10" s="14" t="s">
        <v>50</v>
      </c>
      <c r="C10" s="15">
        <f>C12+C17</f>
        <v>31.5</v>
      </c>
    </row>
    <row r="11" spans="1:3" s="12" customFormat="1" x14ac:dyDescent="0.2">
      <c r="A11" s="9"/>
      <c r="B11" s="17" t="s">
        <v>3</v>
      </c>
      <c r="C11" s="11"/>
    </row>
    <row r="12" spans="1:3" s="21" customFormat="1" ht="31.5" x14ac:dyDescent="0.25">
      <c r="A12" s="18" t="s">
        <v>17</v>
      </c>
      <c r="B12" s="29" t="s">
        <v>51</v>
      </c>
      <c r="C12" s="20">
        <f>C14+C15+C16</f>
        <v>29.5</v>
      </c>
    </row>
    <row r="13" spans="1:3" x14ac:dyDescent="0.25">
      <c r="A13" s="22"/>
      <c r="B13" s="23" t="s">
        <v>23</v>
      </c>
      <c r="C13" s="24"/>
    </row>
    <row r="14" spans="1:3" x14ac:dyDescent="0.25">
      <c r="A14" s="22"/>
      <c r="B14" s="23" t="s">
        <v>56</v>
      </c>
      <c r="C14" s="24">
        <v>21</v>
      </c>
    </row>
    <row r="15" spans="1:3" x14ac:dyDescent="0.25">
      <c r="A15" s="22"/>
      <c r="B15" s="23" t="s">
        <v>29</v>
      </c>
      <c r="C15" s="24">
        <v>5</v>
      </c>
    </row>
    <row r="16" spans="1:3" ht="31.5" x14ac:dyDescent="0.25">
      <c r="A16" s="22"/>
      <c r="B16" s="17" t="s">
        <v>28</v>
      </c>
      <c r="C16" s="24">
        <v>3.5</v>
      </c>
    </row>
    <row r="17" spans="1:3" s="21" customFormat="1" x14ac:dyDescent="0.25">
      <c r="A17" s="18" t="s">
        <v>44</v>
      </c>
      <c r="B17" s="29" t="s">
        <v>52</v>
      </c>
      <c r="C17" s="20">
        <f>C19</f>
        <v>2</v>
      </c>
    </row>
    <row r="18" spans="1:3" x14ac:dyDescent="0.25">
      <c r="A18" s="22"/>
      <c r="B18" s="23" t="s">
        <v>23</v>
      </c>
      <c r="C18" s="24"/>
    </row>
    <row r="19" spans="1:3" x14ac:dyDescent="0.25">
      <c r="A19" s="22"/>
      <c r="B19" s="23" t="s">
        <v>56</v>
      </c>
      <c r="C19" s="24">
        <v>2</v>
      </c>
    </row>
    <row r="20" spans="1:3" s="21" customFormat="1" x14ac:dyDescent="0.25">
      <c r="A20" s="18">
        <v>2</v>
      </c>
      <c r="B20" s="26" t="s">
        <v>8</v>
      </c>
      <c r="C20" s="20">
        <f>C22+C28+C34</f>
        <v>35.549999999999997</v>
      </c>
    </row>
    <row r="21" spans="1:3" x14ac:dyDescent="0.25">
      <c r="A21" s="22"/>
      <c r="B21" s="23" t="s">
        <v>3</v>
      </c>
      <c r="C21" s="24"/>
    </row>
    <row r="22" spans="1:3" s="21" customFormat="1" x14ac:dyDescent="0.25">
      <c r="A22" s="18" t="s">
        <v>4</v>
      </c>
      <c r="B22" s="19" t="s">
        <v>53</v>
      </c>
      <c r="C22" s="20">
        <f>SUM(C24:C27)</f>
        <v>12.899999999999999</v>
      </c>
    </row>
    <row r="23" spans="1:3" x14ac:dyDescent="0.25">
      <c r="A23" s="22"/>
      <c r="B23" s="27" t="s">
        <v>23</v>
      </c>
      <c r="C23" s="24"/>
    </row>
    <row r="24" spans="1:3" x14ac:dyDescent="0.25">
      <c r="A24" s="22"/>
      <c r="B24" s="27" t="s">
        <v>26</v>
      </c>
      <c r="C24" s="24">
        <v>1</v>
      </c>
    </row>
    <row r="25" spans="1:3" x14ac:dyDescent="0.25">
      <c r="A25" s="22"/>
      <c r="B25" s="27" t="s">
        <v>27</v>
      </c>
      <c r="C25" s="24">
        <v>4.0999999999999996</v>
      </c>
    </row>
    <row r="26" spans="1:3" x14ac:dyDescent="0.25">
      <c r="A26" s="22"/>
      <c r="B26" s="27" t="s">
        <v>24</v>
      </c>
      <c r="C26" s="24">
        <v>1</v>
      </c>
    </row>
    <row r="27" spans="1:3" x14ac:dyDescent="0.25">
      <c r="A27" s="22"/>
      <c r="B27" s="27" t="s">
        <v>25</v>
      </c>
      <c r="C27" s="24">
        <v>6.8</v>
      </c>
    </row>
    <row r="28" spans="1:3" s="21" customFormat="1" x14ac:dyDescent="0.25">
      <c r="A28" s="18" t="s">
        <v>5</v>
      </c>
      <c r="B28" s="19" t="s">
        <v>54</v>
      </c>
      <c r="C28" s="20">
        <f>SUM(C30:C33)</f>
        <v>13.05</v>
      </c>
    </row>
    <row r="29" spans="1:3" x14ac:dyDescent="0.25">
      <c r="A29" s="22"/>
      <c r="B29" s="27" t="s">
        <v>23</v>
      </c>
      <c r="C29" s="24"/>
    </row>
    <row r="30" spans="1:3" x14ac:dyDescent="0.25">
      <c r="A30" s="22"/>
      <c r="B30" s="27" t="s">
        <v>26</v>
      </c>
      <c r="C30" s="24">
        <v>1</v>
      </c>
    </row>
    <row r="31" spans="1:3" x14ac:dyDescent="0.25">
      <c r="A31" s="22"/>
      <c r="B31" s="27" t="s">
        <v>27</v>
      </c>
      <c r="C31" s="24">
        <v>3.6</v>
      </c>
    </row>
    <row r="32" spans="1:3" x14ac:dyDescent="0.25">
      <c r="A32" s="22"/>
      <c r="B32" s="27" t="s">
        <v>24</v>
      </c>
      <c r="C32" s="24">
        <v>1</v>
      </c>
    </row>
    <row r="33" spans="1:3" x14ac:dyDescent="0.25">
      <c r="A33" s="22"/>
      <c r="B33" s="27" t="s">
        <v>25</v>
      </c>
      <c r="C33" s="24">
        <v>7.45</v>
      </c>
    </row>
    <row r="34" spans="1:3" s="21" customFormat="1" x14ac:dyDescent="0.25">
      <c r="A34" s="18" t="s">
        <v>6</v>
      </c>
      <c r="B34" s="19" t="s">
        <v>55</v>
      </c>
      <c r="C34" s="20">
        <f>SUM(C36:C39)</f>
        <v>9.6</v>
      </c>
    </row>
    <row r="35" spans="1:3" x14ac:dyDescent="0.25">
      <c r="A35" s="22"/>
      <c r="B35" s="27" t="s">
        <v>23</v>
      </c>
      <c r="C35" s="24"/>
    </row>
    <row r="36" spans="1:3" x14ac:dyDescent="0.25">
      <c r="A36" s="22"/>
      <c r="B36" s="27" t="s">
        <v>26</v>
      </c>
      <c r="C36" s="24">
        <v>1</v>
      </c>
    </row>
    <row r="37" spans="1:3" x14ac:dyDescent="0.25">
      <c r="A37" s="22"/>
      <c r="B37" s="27" t="s">
        <v>27</v>
      </c>
      <c r="C37" s="24">
        <v>2.0499999999999998</v>
      </c>
    </row>
    <row r="38" spans="1:3" x14ac:dyDescent="0.25">
      <c r="A38" s="22"/>
      <c r="B38" s="27" t="s">
        <v>24</v>
      </c>
      <c r="C38" s="24">
        <v>1</v>
      </c>
    </row>
    <row r="39" spans="1:3" x14ac:dyDescent="0.25">
      <c r="A39" s="22"/>
      <c r="B39" s="27" t="s">
        <v>25</v>
      </c>
      <c r="C39" s="24">
        <v>5.55</v>
      </c>
    </row>
    <row r="40" spans="1:3" s="21" customFormat="1" x14ac:dyDescent="0.25">
      <c r="A40" s="18" t="s">
        <v>9</v>
      </c>
      <c r="B40" s="26" t="s">
        <v>7</v>
      </c>
      <c r="C40" s="20">
        <f>C42+C53+C63</f>
        <v>138.69</v>
      </c>
    </row>
    <row r="41" spans="1:3" x14ac:dyDescent="0.25">
      <c r="A41" s="22"/>
      <c r="B41" s="23" t="s">
        <v>3</v>
      </c>
      <c r="C41" s="24"/>
    </row>
    <row r="42" spans="1:3" s="21" customFormat="1" x14ac:dyDescent="0.25">
      <c r="A42" s="18" t="s">
        <v>10</v>
      </c>
      <c r="B42" s="19" t="s">
        <v>94</v>
      </c>
      <c r="C42" s="20">
        <f>SUM(C44:C52)</f>
        <v>68.25</v>
      </c>
    </row>
    <row r="43" spans="1:3" x14ac:dyDescent="0.25">
      <c r="A43" s="22"/>
      <c r="B43" s="27" t="s">
        <v>23</v>
      </c>
      <c r="C43" s="24"/>
    </row>
    <row r="44" spans="1:3" x14ac:dyDescent="0.25">
      <c r="A44" s="22"/>
      <c r="B44" s="28" t="s">
        <v>36</v>
      </c>
      <c r="C44" s="24">
        <v>3</v>
      </c>
    </row>
    <row r="45" spans="1:3" ht="31.5" x14ac:dyDescent="0.25">
      <c r="A45" s="22"/>
      <c r="B45" s="28" t="s">
        <v>37</v>
      </c>
      <c r="C45" s="24">
        <v>2.5</v>
      </c>
    </row>
    <row r="46" spans="1:3" x14ac:dyDescent="0.25">
      <c r="A46" s="22"/>
      <c r="B46" s="28" t="s">
        <v>38</v>
      </c>
      <c r="C46" s="24">
        <v>1</v>
      </c>
    </row>
    <row r="47" spans="1:3" x14ac:dyDescent="0.25">
      <c r="A47" s="22"/>
      <c r="B47" s="28" t="s">
        <v>30</v>
      </c>
      <c r="C47" s="24">
        <v>24.75</v>
      </c>
    </row>
    <row r="48" spans="1:3" x14ac:dyDescent="0.25">
      <c r="A48" s="22"/>
      <c r="B48" s="28" t="s">
        <v>43</v>
      </c>
      <c r="C48" s="24"/>
    </row>
    <row r="49" spans="1:3" x14ac:dyDescent="0.25">
      <c r="A49" s="22"/>
      <c r="B49" s="28" t="s">
        <v>39</v>
      </c>
      <c r="C49" s="24">
        <v>2.5</v>
      </c>
    </row>
    <row r="50" spans="1:3" x14ac:dyDescent="0.25">
      <c r="A50" s="22"/>
      <c r="B50" s="28" t="s">
        <v>40</v>
      </c>
      <c r="C50" s="24">
        <v>4</v>
      </c>
    </row>
    <row r="51" spans="1:3" x14ac:dyDescent="0.25">
      <c r="A51" s="22"/>
      <c r="B51" s="28" t="s">
        <v>24</v>
      </c>
      <c r="C51" s="24">
        <v>2.75</v>
      </c>
    </row>
    <row r="52" spans="1:3" x14ac:dyDescent="0.25">
      <c r="A52" s="22"/>
      <c r="B52" s="28" t="s">
        <v>25</v>
      </c>
      <c r="C52" s="24">
        <v>27.75</v>
      </c>
    </row>
    <row r="53" spans="1:3" s="21" customFormat="1" x14ac:dyDescent="0.25">
      <c r="A53" s="18" t="s">
        <v>11</v>
      </c>
      <c r="B53" s="19" t="s">
        <v>95</v>
      </c>
      <c r="C53" s="20">
        <f>SUM(C55:C62)</f>
        <v>36.61</v>
      </c>
    </row>
    <row r="54" spans="1:3" x14ac:dyDescent="0.25">
      <c r="A54" s="22"/>
      <c r="B54" s="27" t="s">
        <v>23</v>
      </c>
      <c r="C54" s="24"/>
    </row>
    <row r="55" spans="1:3" x14ac:dyDescent="0.25">
      <c r="A55" s="22"/>
      <c r="B55" s="28" t="s">
        <v>36</v>
      </c>
      <c r="C55" s="24">
        <v>2.5</v>
      </c>
    </row>
    <row r="56" spans="1:3" ht="31.5" x14ac:dyDescent="0.25">
      <c r="A56" s="22"/>
      <c r="B56" s="28" t="s">
        <v>37</v>
      </c>
      <c r="C56" s="24">
        <v>1.5</v>
      </c>
    </row>
    <row r="57" spans="1:3" x14ac:dyDescent="0.25">
      <c r="A57" s="22"/>
      <c r="B57" s="28" t="s">
        <v>38</v>
      </c>
      <c r="C57" s="24">
        <v>0.5</v>
      </c>
    </row>
    <row r="58" spans="1:3" x14ac:dyDescent="0.25">
      <c r="A58" s="22"/>
      <c r="B58" s="28" t="s">
        <v>30</v>
      </c>
      <c r="C58" s="24">
        <v>17.86</v>
      </c>
    </row>
    <row r="59" spans="1:3" x14ac:dyDescent="0.25">
      <c r="A59" s="22"/>
      <c r="B59" s="28" t="s">
        <v>39</v>
      </c>
      <c r="C59" s="24">
        <v>0.5</v>
      </c>
    </row>
    <row r="60" spans="1:3" x14ac:dyDescent="0.25">
      <c r="A60" s="22"/>
      <c r="B60" s="28" t="s">
        <v>40</v>
      </c>
      <c r="C60" s="24"/>
    </row>
    <row r="61" spans="1:3" x14ac:dyDescent="0.25">
      <c r="A61" s="22"/>
      <c r="B61" s="28" t="s">
        <v>24</v>
      </c>
      <c r="C61" s="24">
        <v>1.75</v>
      </c>
    </row>
    <row r="62" spans="1:3" x14ac:dyDescent="0.25">
      <c r="A62" s="22"/>
      <c r="B62" s="28" t="s">
        <v>25</v>
      </c>
      <c r="C62" s="24">
        <v>12</v>
      </c>
    </row>
    <row r="63" spans="1:3" s="21" customFormat="1" x14ac:dyDescent="0.25">
      <c r="A63" s="18" t="s">
        <v>12</v>
      </c>
      <c r="B63" s="19" t="s">
        <v>96</v>
      </c>
      <c r="C63" s="20">
        <f>SUM(C65:C72)</f>
        <v>33.83</v>
      </c>
    </row>
    <row r="64" spans="1:3" x14ac:dyDescent="0.25">
      <c r="A64" s="22"/>
      <c r="B64" s="27" t="s">
        <v>23</v>
      </c>
      <c r="C64" s="24"/>
    </row>
    <row r="65" spans="1:3" x14ac:dyDescent="0.25">
      <c r="A65" s="22"/>
      <c r="B65" s="28" t="s">
        <v>36</v>
      </c>
      <c r="C65" s="24">
        <v>1.5</v>
      </c>
    </row>
    <row r="66" spans="1:3" ht="31.5" x14ac:dyDescent="0.25">
      <c r="A66" s="22"/>
      <c r="B66" s="28" t="s">
        <v>37</v>
      </c>
      <c r="C66" s="24">
        <v>0.75</v>
      </c>
    </row>
    <row r="67" spans="1:3" x14ac:dyDescent="0.25">
      <c r="A67" s="22"/>
      <c r="B67" s="28" t="s">
        <v>38</v>
      </c>
      <c r="C67" s="24">
        <v>0.5</v>
      </c>
    </row>
    <row r="68" spans="1:3" x14ac:dyDescent="0.25">
      <c r="A68" s="22"/>
      <c r="B68" s="28" t="s">
        <v>30</v>
      </c>
      <c r="C68" s="24">
        <v>13.03</v>
      </c>
    </row>
    <row r="69" spans="1:3" x14ac:dyDescent="0.25">
      <c r="A69" s="22"/>
      <c r="B69" s="28" t="s">
        <v>41</v>
      </c>
      <c r="C69" s="24">
        <v>2.5499999999999998</v>
      </c>
    </row>
    <row r="70" spans="1:3" x14ac:dyDescent="0.25">
      <c r="A70" s="22"/>
      <c r="B70" s="28" t="s">
        <v>40</v>
      </c>
      <c r="C70" s="24"/>
    </row>
    <row r="71" spans="1:3" x14ac:dyDescent="0.25">
      <c r="A71" s="22"/>
      <c r="B71" s="28" t="s">
        <v>24</v>
      </c>
      <c r="C71" s="24">
        <v>1.95</v>
      </c>
    </row>
    <row r="72" spans="1:3" x14ac:dyDescent="0.25">
      <c r="A72" s="22"/>
      <c r="B72" s="28" t="s">
        <v>25</v>
      </c>
      <c r="C72" s="24">
        <v>13.55</v>
      </c>
    </row>
    <row r="73" spans="1:3" s="21" customFormat="1" x14ac:dyDescent="0.25">
      <c r="A73" s="18" t="s">
        <v>13</v>
      </c>
      <c r="B73" s="26" t="s">
        <v>20</v>
      </c>
      <c r="C73" s="20">
        <f>C75+C80+C85+C88</f>
        <v>1.75</v>
      </c>
    </row>
    <row r="74" spans="1:3" x14ac:dyDescent="0.25">
      <c r="A74" s="22"/>
      <c r="B74" s="23" t="s">
        <v>3</v>
      </c>
      <c r="C74" s="24"/>
    </row>
    <row r="75" spans="1:3" s="21" customFormat="1" x14ac:dyDescent="0.25">
      <c r="A75" s="18" t="s">
        <v>14</v>
      </c>
      <c r="B75" s="19" t="s">
        <v>62</v>
      </c>
      <c r="C75" s="20">
        <f>C77+C78+C79</f>
        <v>0.5</v>
      </c>
    </row>
    <row r="76" spans="1:3" x14ac:dyDescent="0.25">
      <c r="A76" s="22"/>
      <c r="B76" s="23" t="s">
        <v>23</v>
      </c>
      <c r="C76" s="24"/>
    </row>
    <row r="77" spans="1:3" x14ac:dyDescent="0.25">
      <c r="A77" s="22"/>
      <c r="B77" s="27" t="s">
        <v>31</v>
      </c>
      <c r="C77" s="24">
        <v>0.5</v>
      </c>
    </row>
    <row r="78" spans="1:3" x14ac:dyDescent="0.25">
      <c r="A78" s="22"/>
      <c r="B78" s="27" t="s">
        <v>24</v>
      </c>
      <c r="C78" s="24"/>
    </row>
    <row r="79" spans="1:3" hidden="1" x14ac:dyDescent="0.25">
      <c r="A79" s="22"/>
      <c r="B79" s="27" t="s">
        <v>32</v>
      </c>
      <c r="C79" s="24">
        <v>0</v>
      </c>
    </row>
    <row r="80" spans="1:3" s="21" customFormat="1" x14ac:dyDescent="0.25">
      <c r="A80" s="18" t="s">
        <v>15</v>
      </c>
      <c r="B80" s="19" t="s">
        <v>63</v>
      </c>
      <c r="C80" s="20">
        <f>C82+C83+C84</f>
        <v>0.5</v>
      </c>
    </row>
    <row r="81" spans="1:3" x14ac:dyDescent="0.25">
      <c r="A81" s="22"/>
      <c r="B81" s="23" t="s">
        <v>23</v>
      </c>
      <c r="C81" s="24"/>
    </row>
    <row r="82" spans="1:3" x14ac:dyDescent="0.25">
      <c r="A82" s="22"/>
      <c r="B82" s="27" t="s">
        <v>31</v>
      </c>
      <c r="C82" s="24">
        <v>0.5</v>
      </c>
    </row>
    <row r="83" spans="1:3" hidden="1" x14ac:dyDescent="0.25">
      <c r="A83" s="22"/>
      <c r="B83" s="27" t="s">
        <v>24</v>
      </c>
      <c r="C83" s="24">
        <v>0</v>
      </c>
    </row>
    <row r="84" spans="1:3" hidden="1" x14ac:dyDescent="0.25">
      <c r="A84" s="22"/>
      <c r="B84" s="27" t="s">
        <v>32</v>
      </c>
      <c r="C84" s="24">
        <v>0</v>
      </c>
    </row>
    <row r="85" spans="1:3" s="21" customFormat="1" x14ac:dyDescent="0.25">
      <c r="A85" s="18" t="s">
        <v>60</v>
      </c>
      <c r="B85" s="19" t="s">
        <v>64</v>
      </c>
      <c r="C85" s="20">
        <f>C87</f>
        <v>0.5</v>
      </c>
    </row>
    <row r="86" spans="1:3" x14ac:dyDescent="0.25">
      <c r="A86" s="22"/>
      <c r="B86" s="23" t="s">
        <v>23</v>
      </c>
      <c r="C86" s="24"/>
    </row>
    <row r="87" spans="1:3" x14ac:dyDescent="0.25">
      <c r="A87" s="22"/>
      <c r="B87" s="27" t="s">
        <v>31</v>
      </c>
      <c r="C87" s="24">
        <v>0.5</v>
      </c>
    </row>
    <row r="88" spans="1:3" s="21" customFormat="1" x14ac:dyDescent="0.25">
      <c r="A88" s="18" t="s">
        <v>61</v>
      </c>
      <c r="B88" s="19" t="s">
        <v>69</v>
      </c>
      <c r="C88" s="20">
        <f>C90+C91</f>
        <v>0.25</v>
      </c>
    </row>
    <row r="89" spans="1:3" x14ac:dyDescent="0.25">
      <c r="A89" s="22"/>
      <c r="B89" s="23" t="s">
        <v>23</v>
      </c>
      <c r="C89" s="24"/>
    </row>
    <row r="90" spans="1:3" x14ac:dyDescent="0.25">
      <c r="A90" s="22"/>
      <c r="B90" s="27" t="s">
        <v>31</v>
      </c>
      <c r="C90" s="24">
        <v>0.25</v>
      </c>
    </row>
    <row r="91" spans="1:3" hidden="1" x14ac:dyDescent="0.25">
      <c r="A91" s="22"/>
      <c r="B91" s="27"/>
      <c r="C91" s="24"/>
    </row>
    <row r="92" spans="1:3" s="21" customFormat="1" x14ac:dyDescent="0.25">
      <c r="A92" s="18" t="s">
        <v>18</v>
      </c>
      <c r="B92" s="26" t="s">
        <v>21</v>
      </c>
      <c r="C92" s="20">
        <f>C94+C99+C104+C108+C112</f>
        <v>11.25</v>
      </c>
    </row>
    <row r="93" spans="1:3" x14ac:dyDescent="0.25">
      <c r="A93" s="22"/>
      <c r="B93" s="23" t="s">
        <v>3</v>
      </c>
      <c r="C93" s="24"/>
    </row>
    <row r="94" spans="1:3" s="21" customFormat="1" x14ac:dyDescent="0.25">
      <c r="A94" s="18" t="s">
        <v>19</v>
      </c>
      <c r="B94" s="19" t="s">
        <v>65</v>
      </c>
      <c r="C94" s="20">
        <f>C96+C97+C98</f>
        <v>4</v>
      </c>
    </row>
    <row r="95" spans="1:3" x14ac:dyDescent="0.25">
      <c r="A95" s="22"/>
      <c r="B95" s="23" t="s">
        <v>23</v>
      </c>
      <c r="C95" s="24"/>
    </row>
    <row r="96" spans="1:3" x14ac:dyDescent="0.25">
      <c r="A96" s="22"/>
      <c r="B96" s="27" t="s">
        <v>31</v>
      </c>
      <c r="C96" s="24">
        <v>1</v>
      </c>
    </row>
    <row r="97" spans="1:3" x14ac:dyDescent="0.25">
      <c r="A97" s="22"/>
      <c r="B97" s="27" t="s">
        <v>24</v>
      </c>
      <c r="C97" s="24">
        <v>2</v>
      </c>
    </row>
    <row r="98" spans="1:3" x14ac:dyDescent="0.25">
      <c r="A98" s="22"/>
      <c r="B98" s="27" t="s">
        <v>34</v>
      </c>
      <c r="C98" s="24">
        <v>1</v>
      </c>
    </row>
    <row r="99" spans="1:3" s="21" customFormat="1" x14ac:dyDescent="0.25">
      <c r="A99" s="18" t="s">
        <v>71</v>
      </c>
      <c r="B99" s="19" t="s">
        <v>66</v>
      </c>
      <c r="C99" s="20">
        <f>C101+C102+C103</f>
        <v>2.5</v>
      </c>
    </row>
    <row r="100" spans="1:3" x14ac:dyDescent="0.25">
      <c r="A100" s="22"/>
      <c r="B100" s="23" t="s">
        <v>23</v>
      </c>
      <c r="C100" s="24" t="s">
        <v>33</v>
      </c>
    </row>
    <row r="101" spans="1:3" x14ac:dyDescent="0.25">
      <c r="A101" s="22"/>
      <c r="B101" s="27" t="s">
        <v>31</v>
      </c>
      <c r="C101" s="24">
        <v>1</v>
      </c>
    </row>
    <row r="102" spans="1:3" x14ac:dyDescent="0.25">
      <c r="A102" s="22"/>
      <c r="B102" s="27" t="s">
        <v>24</v>
      </c>
      <c r="C102" s="24">
        <v>1.5</v>
      </c>
    </row>
    <row r="103" spans="1:3" ht="15.75" hidden="1" customHeight="1" x14ac:dyDescent="0.25">
      <c r="A103" s="22"/>
      <c r="B103" s="27" t="s">
        <v>34</v>
      </c>
      <c r="C103" s="24">
        <v>0</v>
      </c>
    </row>
    <row r="104" spans="1:3" s="21" customFormat="1" x14ac:dyDescent="0.25">
      <c r="A104" s="18" t="s">
        <v>72</v>
      </c>
      <c r="B104" s="19" t="s">
        <v>67</v>
      </c>
      <c r="C104" s="20">
        <f>C106+C107</f>
        <v>1.75</v>
      </c>
    </row>
    <row r="105" spans="1:3" x14ac:dyDescent="0.25">
      <c r="A105" s="22"/>
      <c r="B105" s="23" t="s">
        <v>23</v>
      </c>
      <c r="C105" s="24"/>
    </row>
    <row r="106" spans="1:3" x14ac:dyDescent="0.25">
      <c r="A106" s="22"/>
      <c r="B106" s="27" t="s">
        <v>31</v>
      </c>
      <c r="C106" s="24">
        <v>1</v>
      </c>
    </row>
    <row r="107" spans="1:3" x14ac:dyDescent="0.25">
      <c r="A107" s="22"/>
      <c r="B107" s="27" t="s">
        <v>24</v>
      </c>
      <c r="C107" s="24">
        <v>0.75</v>
      </c>
    </row>
    <row r="108" spans="1:3" s="21" customFormat="1" x14ac:dyDescent="0.25">
      <c r="A108" s="18" t="s">
        <v>73</v>
      </c>
      <c r="B108" s="19" t="s">
        <v>68</v>
      </c>
      <c r="C108" s="20">
        <f>C110+C111</f>
        <v>1.5</v>
      </c>
    </row>
    <row r="109" spans="1:3" x14ac:dyDescent="0.25">
      <c r="A109" s="22"/>
      <c r="B109" s="23" t="s">
        <v>23</v>
      </c>
      <c r="C109" s="24"/>
    </row>
    <row r="110" spans="1:3" x14ac:dyDescent="0.25">
      <c r="A110" s="22"/>
      <c r="B110" s="27" t="s">
        <v>31</v>
      </c>
      <c r="C110" s="24">
        <v>1</v>
      </c>
    </row>
    <row r="111" spans="1:3" x14ac:dyDescent="0.25">
      <c r="A111" s="22"/>
      <c r="B111" s="27" t="s">
        <v>34</v>
      </c>
      <c r="C111" s="24">
        <v>0.5</v>
      </c>
    </row>
    <row r="112" spans="1:3" s="21" customFormat="1" x14ac:dyDescent="0.25">
      <c r="A112" s="18" t="s">
        <v>74</v>
      </c>
      <c r="B112" s="19" t="s">
        <v>70</v>
      </c>
      <c r="C112" s="20">
        <f>C114+C115</f>
        <v>1.5</v>
      </c>
    </row>
    <row r="113" spans="1:3" x14ac:dyDescent="0.25">
      <c r="A113" s="22"/>
      <c r="B113" s="23" t="s">
        <v>23</v>
      </c>
      <c r="C113" s="24"/>
    </row>
    <row r="114" spans="1:3" x14ac:dyDescent="0.25">
      <c r="A114" s="22"/>
      <c r="B114" s="27" t="s">
        <v>31</v>
      </c>
      <c r="C114" s="24">
        <v>1</v>
      </c>
    </row>
    <row r="115" spans="1:3" x14ac:dyDescent="0.25">
      <c r="A115" s="22"/>
      <c r="B115" s="27" t="s">
        <v>34</v>
      </c>
      <c r="C115" s="24">
        <v>0.5</v>
      </c>
    </row>
    <row r="116" spans="1:3" s="21" customFormat="1" x14ac:dyDescent="0.25">
      <c r="A116" s="42" t="s">
        <v>22</v>
      </c>
      <c r="B116" s="43"/>
      <c r="C116" s="20">
        <f>C10+C20+C40+C73+C92</f>
        <v>218.74</v>
      </c>
    </row>
    <row r="117" spans="1:3" x14ac:dyDescent="0.25">
      <c r="B117" s="31"/>
    </row>
    <row r="118" spans="1:3" x14ac:dyDescent="0.25">
      <c r="B118" s="31"/>
    </row>
    <row r="119" spans="1:3" x14ac:dyDescent="0.25">
      <c r="A119" s="33" t="s">
        <v>42</v>
      </c>
      <c r="B119" s="31"/>
      <c r="C119" s="34"/>
    </row>
    <row r="120" spans="1:3" x14ac:dyDescent="0.25">
      <c r="B120" s="31"/>
    </row>
    <row r="121" spans="1:3" x14ac:dyDescent="0.25">
      <c r="B121" s="31"/>
    </row>
  </sheetData>
  <mergeCells count="1">
    <mergeCell ref="A116:B11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abSelected="1" view="pageBreakPreview" zoomScaleNormal="100" zoomScaleSheetLayoutView="100" workbookViewId="0">
      <selection activeCell="B111" sqref="B111"/>
    </sheetView>
  </sheetViews>
  <sheetFormatPr defaultRowHeight="15.75" x14ac:dyDescent="0.25"/>
  <cols>
    <col min="1" max="1" width="9.140625" style="30"/>
    <col min="2" max="2" width="67.85546875" style="35" customWidth="1"/>
    <col min="3" max="3" width="13.85546875" style="32" customWidth="1"/>
    <col min="4" max="16384" width="9.140625" style="25"/>
  </cols>
  <sheetData>
    <row r="1" spans="1:3" s="4" customFormat="1" ht="18.75" x14ac:dyDescent="0.3">
      <c r="A1" s="1"/>
      <c r="B1" s="2" t="s">
        <v>45</v>
      </c>
      <c r="C1" s="3"/>
    </row>
    <row r="2" spans="1:3" s="4" customFormat="1" ht="18.75" x14ac:dyDescent="0.3">
      <c r="A2" s="1"/>
      <c r="B2" s="2" t="s">
        <v>46</v>
      </c>
      <c r="C2" s="3"/>
    </row>
    <row r="3" spans="1:3" s="4" customFormat="1" ht="18.75" x14ac:dyDescent="0.3">
      <c r="A3" s="1"/>
      <c r="B3" s="2" t="s">
        <v>98</v>
      </c>
      <c r="C3" s="3"/>
    </row>
    <row r="4" spans="1:3" s="4" customFormat="1" ht="18.75" x14ac:dyDescent="0.3">
      <c r="A4" s="1"/>
      <c r="B4" s="5"/>
      <c r="C4" s="3"/>
    </row>
    <row r="5" spans="1:3" s="4" customFormat="1" ht="18.75" x14ac:dyDescent="0.3">
      <c r="A5" s="1"/>
      <c r="B5" s="6" t="s">
        <v>35</v>
      </c>
      <c r="C5" s="3"/>
    </row>
    <row r="6" spans="1:3" s="4" customFormat="1" ht="37.5" x14ac:dyDescent="0.3">
      <c r="A6" s="1"/>
      <c r="B6" s="7" t="s">
        <v>49</v>
      </c>
      <c r="C6" s="3"/>
    </row>
    <row r="7" spans="1:3" s="4" customFormat="1" ht="18.75" x14ac:dyDescent="0.3">
      <c r="A7" s="1"/>
      <c r="B7" s="8" t="s">
        <v>82</v>
      </c>
      <c r="C7" s="3"/>
    </row>
    <row r="8" spans="1:3" x14ac:dyDescent="0.25">
      <c r="B8" s="35" t="s">
        <v>97</v>
      </c>
    </row>
    <row r="9" spans="1:3" s="12" customFormat="1" ht="47.25" x14ac:dyDescent="0.2">
      <c r="A9" s="9" t="s">
        <v>2</v>
      </c>
      <c r="B9" s="10" t="s">
        <v>0</v>
      </c>
      <c r="C9" s="11" t="s">
        <v>1</v>
      </c>
    </row>
    <row r="10" spans="1:3" s="16" customFormat="1" x14ac:dyDescent="0.2">
      <c r="A10" s="13" t="s">
        <v>16</v>
      </c>
      <c r="B10" s="14" t="s">
        <v>50</v>
      </c>
      <c r="C10" s="15">
        <f>C12+C17</f>
        <v>31.5</v>
      </c>
    </row>
    <row r="11" spans="1:3" s="12" customFormat="1" x14ac:dyDescent="0.2">
      <c r="A11" s="9"/>
      <c r="B11" s="17" t="s">
        <v>3</v>
      </c>
      <c r="C11" s="11"/>
    </row>
    <row r="12" spans="1:3" s="21" customFormat="1" ht="31.5" x14ac:dyDescent="0.25">
      <c r="A12" s="18" t="s">
        <v>17</v>
      </c>
      <c r="B12" s="29" t="s">
        <v>51</v>
      </c>
      <c r="C12" s="20">
        <f>C14+C15+C16</f>
        <v>29.5</v>
      </c>
    </row>
    <row r="13" spans="1:3" x14ac:dyDescent="0.25">
      <c r="A13" s="22"/>
      <c r="B13" s="23" t="s">
        <v>23</v>
      </c>
      <c r="C13" s="24"/>
    </row>
    <row r="14" spans="1:3" x14ac:dyDescent="0.25">
      <c r="A14" s="22"/>
      <c r="B14" s="23" t="s">
        <v>56</v>
      </c>
      <c r="C14" s="24">
        <v>21</v>
      </c>
    </row>
    <row r="15" spans="1:3" x14ac:dyDescent="0.25">
      <c r="A15" s="22"/>
      <c r="B15" s="23" t="s">
        <v>29</v>
      </c>
      <c r="C15" s="24">
        <v>5</v>
      </c>
    </row>
    <row r="16" spans="1:3" ht="31.5" x14ac:dyDescent="0.25">
      <c r="A16" s="22"/>
      <c r="B16" s="17" t="s">
        <v>28</v>
      </c>
      <c r="C16" s="24">
        <v>3.5</v>
      </c>
    </row>
    <row r="17" spans="1:3" s="21" customFormat="1" x14ac:dyDescent="0.25">
      <c r="A17" s="18" t="s">
        <v>44</v>
      </c>
      <c r="B17" s="29" t="s">
        <v>52</v>
      </c>
      <c r="C17" s="20">
        <f>C19</f>
        <v>2</v>
      </c>
    </row>
    <row r="18" spans="1:3" x14ac:dyDescent="0.25">
      <c r="A18" s="22"/>
      <c r="B18" s="23" t="s">
        <v>23</v>
      </c>
      <c r="C18" s="24"/>
    </row>
    <row r="19" spans="1:3" x14ac:dyDescent="0.25">
      <c r="A19" s="22"/>
      <c r="B19" s="23" t="s">
        <v>56</v>
      </c>
      <c r="C19" s="24">
        <v>2</v>
      </c>
    </row>
    <row r="20" spans="1:3" s="21" customFormat="1" x14ac:dyDescent="0.25">
      <c r="A20" s="18">
        <v>2</v>
      </c>
      <c r="B20" s="26" t="s">
        <v>8</v>
      </c>
      <c r="C20" s="20">
        <f>C22+C28+C34</f>
        <v>35.549999999999997</v>
      </c>
    </row>
    <row r="21" spans="1:3" x14ac:dyDescent="0.25">
      <c r="A21" s="22"/>
      <c r="B21" s="23" t="s">
        <v>3</v>
      </c>
      <c r="C21" s="24"/>
    </row>
    <row r="22" spans="1:3" s="21" customFormat="1" x14ac:dyDescent="0.25">
      <c r="A22" s="18" t="s">
        <v>4</v>
      </c>
      <c r="B22" s="19" t="s">
        <v>53</v>
      </c>
      <c r="C22" s="20">
        <f>SUM(C24:C27)</f>
        <v>12.899999999999999</v>
      </c>
    </row>
    <row r="23" spans="1:3" x14ac:dyDescent="0.25">
      <c r="A23" s="22"/>
      <c r="B23" s="27" t="s">
        <v>23</v>
      </c>
      <c r="C23" s="24"/>
    </row>
    <row r="24" spans="1:3" x14ac:dyDescent="0.25">
      <c r="A24" s="22"/>
      <c r="B24" s="27" t="s">
        <v>26</v>
      </c>
      <c r="C24" s="24">
        <v>1</v>
      </c>
    </row>
    <row r="25" spans="1:3" x14ac:dyDescent="0.25">
      <c r="A25" s="22"/>
      <c r="B25" s="27" t="s">
        <v>27</v>
      </c>
      <c r="C25" s="24">
        <v>4.0999999999999996</v>
      </c>
    </row>
    <row r="26" spans="1:3" x14ac:dyDescent="0.25">
      <c r="A26" s="22"/>
      <c r="B26" s="27" t="s">
        <v>24</v>
      </c>
      <c r="C26" s="24">
        <v>1</v>
      </c>
    </row>
    <row r="27" spans="1:3" x14ac:dyDescent="0.25">
      <c r="A27" s="22"/>
      <c r="B27" s="27" t="s">
        <v>25</v>
      </c>
      <c r="C27" s="24">
        <v>6.8</v>
      </c>
    </row>
    <row r="28" spans="1:3" s="21" customFormat="1" x14ac:dyDescent="0.25">
      <c r="A28" s="18" t="s">
        <v>5</v>
      </c>
      <c r="B28" s="19" t="s">
        <v>54</v>
      </c>
      <c r="C28" s="20">
        <f>SUM(C30:C33)</f>
        <v>13.05</v>
      </c>
    </row>
    <row r="29" spans="1:3" x14ac:dyDescent="0.25">
      <c r="A29" s="22"/>
      <c r="B29" s="27" t="s">
        <v>23</v>
      </c>
      <c r="C29" s="24"/>
    </row>
    <row r="30" spans="1:3" x14ac:dyDescent="0.25">
      <c r="A30" s="22"/>
      <c r="B30" s="27" t="s">
        <v>26</v>
      </c>
      <c r="C30" s="24">
        <v>1</v>
      </c>
    </row>
    <row r="31" spans="1:3" x14ac:dyDescent="0.25">
      <c r="A31" s="22"/>
      <c r="B31" s="27" t="s">
        <v>27</v>
      </c>
      <c r="C31" s="24">
        <v>3.6</v>
      </c>
    </row>
    <row r="32" spans="1:3" x14ac:dyDescent="0.25">
      <c r="A32" s="22"/>
      <c r="B32" s="27" t="s">
        <v>24</v>
      </c>
      <c r="C32" s="24">
        <v>1</v>
      </c>
    </row>
    <row r="33" spans="1:3" x14ac:dyDescent="0.25">
      <c r="A33" s="22"/>
      <c r="B33" s="27" t="s">
        <v>25</v>
      </c>
      <c r="C33" s="24">
        <v>7.45</v>
      </c>
    </row>
    <row r="34" spans="1:3" s="21" customFormat="1" x14ac:dyDescent="0.25">
      <c r="A34" s="18" t="s">
        <v>6</v>
      </c>
      <c r="B34" s="19" t="s">
        <v>55</v>
      </c>
      <c r="C34" s="20">
        <f>SUM(C36:C39)</f>
        <v>9.6</v>
      </c>
    </row>
    <row r="35" spans="1:3" x14ac:dyDescent="0.25">
      <c r="A35" s="22"/>
      <c r="B35" s="27" t="s">
        <v>23</v>
      </c>
      <c r="C35" s="24"/>
    </row>
    <row r="36" spans="1:3" x14ac:dyDescent="0.25">
      <c r="A36" s="22"/>
      <c r="B36" s="27" t="s">
        <v>26</v>
      </c>
      <c r="C36" s="24">
        <v>1</v>
      </c>
    </row>
    <row r="37" spans="1:3" x14ac:dyDescent="0.25">
      <c r="A37" s="22"/>
      <c r="B37" s="27" t="s">
        <v>27</v>
      </c>
      <c r="C37" s="24">
        <v>2.0499999999999998</v>
      </c>
    </row>
    <row r="38" spans="1:3" x14ac:dyDescent="0.25">
      <c r="A38" s="22"/>
      <c r="B38" s="27" t="s">
        <v>24</v>
      </c>
      <c r="C38" s="24">
        <v>1</v>
      </c>
    </row>
    <row r="39" spans="1:3" x14ac:dyDescent="0.25">
      <c r="A39" s="22"/>
      <c r="B39" s="27" t="s">
        <v>25</v>
      </c>
      <c r="C39" s="24">
        <v>5.55</v>
      </c>
    </row>
    <row r="40" spans="1:3" s="21" customFormat="1" x14ac:dyDescent="0.25">
      <c r="A40" s="18" t="s">
        <v>9</v>
      </c>
      <c r="B40" s="26" t="s">
        <v>7</v>
      </c>
      <c r="C40" s="20">
        <f>C42+C53+C63</f>
        <v>143.69</v>
      </c>
    </row>
    <row r="41" spans="1:3" x14ac:dyDescent="0.25">
      <c r="A41" s="22"/>
      <c r="B41" s="23" t="s">
        <v>3</v>
      </c>
      <c r="C41" s="24"/>
    </row>
    <row r="42" spans="1:3" s="21" customFormat="1" x14ac:dyDescent="0.25">
      <c r="A42" s="18" t="s">
        <v>10</v>
      </c>
      <c r="B42" s="19" t="s">
        <v>94</v>
      </c>
      <c r="C42" s="20">
        <f>SUM(C44:C52)</f>
        <v>73.25</v>
      </c>
    </row>
    <row r="43" spans="1:3" x14ac:dyDescent="0.25">
      <c r="A43" s="22"/>
      <c r="B43" s="27" t="s">
        <v>23</v>
      </c>
      <c r="C43" s="24"/>
    </row>
    <row r="44" spans="1:3" x14ac:dyDescent="0.25">
      <c r="A44" s="22"/>
      <c r="B44" s="28" t="s">
        <v>36</v>
      </c>
      <c r="C44" s="24">
        <v>3</v>
      </c>
    </row>
    <row r="45" spans="1:3" ht="31.5" x14ac:dyDescent="0.25">
      <c r="A45" s="22"/>
      <c r="B45" s="28" t="s">
        <v>37</v>
      </c>
      <c r="C45" s="24">
        <v>2.5</v>
      </c>
    </row>
    <row r="46" spans="1:3" x14ac:dyDescent="0.25">
      <c r="A46" s="22"/>
      <c r="B46" s="28" t="s">
        <v>38</v>
      </c>
      <c r="C46" s="24">
        <v>1</v>
      </c>
    </row>
    <row r="47" spans="1:3" x14ac:dyDescent="0.25">
      <c r="A47" s="22"/>
      <c r="B47" s="28" t="s">
        <v>30</v>
      </c>
      <c r="C47" s="24">
        <v>24.75</v>
      </c>
    </row>
    <row r="48" spans="1:3" x14ac:dyDescent="0.25">
      <c r="A48" s="22"/>
      <c r="B48" s="28" t="s">
        <v>43</v>
      </c>
      <c r="C48" s="24"/>
    </row>
    <row r="49" spans="1:3" x14ac:dyDescent="0.25">
      <c r="A49" s="22"/>
      <c r="B49" s="28" t="s">
        <v>39</v>
      </c>
      <c r="C49" s="24">
        <v>2.5</v>
      </c>
    </row>
    <row r="50" spans="1:3" x14ac:dyDescent="0.25">
      <c r="A50" s="22"/>
      <c r="B50" s="28" t="s">
        <v>40</v>
      </c>
      <c r="C50" s="24">
        <v>9</v>
      </c>
    </row>
    <row r="51" spans="1:3" x14ac:dyDescent="0.25">
      <c r="A51" s="22"/>
      <c r="B51" s="28" t="s">
        <v>24</v>
      </c>
      <c r="C51" s="24">
        <v>2.75</v>
      </c>
    </row>
    <row r="52" spans="1:3" x14ac:dyDescent="0.25">
      <c r="A52" s="22"/>
      <c r="B52" s="28" t="s">
        <v>25</v>
      </c>
      <c r="C52" s="24">
        <v>27.75</v>
      </c>
    </row>
    <row r="53" spans="1:3" s="21" customFormat="1" x14ac:dyDescent="0.25">
      <c r="A53" s="18" t="s">
        <v>11</v>
      </c>
      <c r="B53" s="19" t="s">
        <v>95</v>
      </c>
      <c r="C53" s="20">
        <f>SUM(C55:C62)</f>
        <v>36.61</v>
      </c>
    </row>
    <row r="54" spans="1:3" x14ac:dyDescent="0.25">
      <c r="A54" s="22"/>
      <c r="B54" s="27" t="s">
        <v>23</v>
      </c>
      <c r="C54" s="24"/>
    </row>
    <row r="55" spans="1:3" x14ac:dyDescent="0.25">
      <c r="A55" s="22"/>
      <c r="B55" s="28" t="s">
        <v>36</v>
      </c>
      <c r="C55" s="24">
        <v>2.5</v>
      </c>
    </row>
    <row r="56" spans="1:3" ht="31.5" x14ac:dyDescent="0.25">
      <c r="A56" s="22"/>
      <c r="B56" s="28" t="s">
        <v>37</v>
      </c>
      <c r="C56" s="24">
        <v>1.5</v>
      </c>
    </row>
    <row r="57" spans="1:3" x14ac:dyDescent="0.25">
      <c r="A57" s="22"/>
      <c r="B57" s="28" t="s">
        <v>38</v>
      </c>
      <c r="C57" s="24">
        <v>0.5</v>
      </c>
    </row>
    <row r="58" spans="1:3" x14ac:dyDescent="0.25">
      <c r="A58" s="22"/>
      <c r="B58" s="28" t="s">
        <v>30</v>
      </c>
      <c r="C58" s="24">
        <v>17.86</v>
      </c>
    </row>
    <row r="59" spans="1:3" x14ac:dyDescent="0.25">
      <c r="A59" s="22"/>
      <c r="B59" s="28" t="s">
        <v>39</v>
      </c>
      <c r="C59" s="24">
        <v>0.5</v>
      </c>
    </row>
    <row r="60" spans="1:3" x14ac:dyDescent="0.25">
      <c r="A60" s="22"/>
      <c r="B60" s="28" t="s">
        <v>40</v>
      </c>
      <c r="C60" s="24"/>
    </row>
    <row r="61" spans="1:3" x14ac:dyDescent="0.25">
      <c r="A61" s="22"/>
      <c r="B61" s="28" t="s">
        <v>24</v>
      </c>
      <c r="C61" s="24">
        <v>1.75</v>
      </c>
    </row>
    <row r="62" spans="1:3" x14ac:dyDescent="0.25">
      <c r="A62" s="22"/>
      <c r="B62" s="28" t="s">
        <v>25</v>
      </c>
      <c r="C62" s="24">
        <v>12</v>
      </c>
    </row>
    <row r="63" spans="1:3" s="21" customFormat="1" x14ac:dyDescent="0.25">
      <c r="A63" s="18" t="s">
        <v>12</v>
      </c>
      <c r="B63" s="19" t="s">
        <v>96</v>
      </c>
      <c r="C63" s="20">
        <f>SUM(C65:C72)</f>
        <v>33.83</v>
      </c>
    </row>
    <row r="64" spans="1:3" x14ac:dyDescent="0.25">
      <c r="A64" s="22"/>
      <c r="B64" s="27" t="s">
        <v>23</v>
      </c>
      <c r="C64" s="24"/>
    </row>
    <row r="65" spans="1:3" x14ac:dyDescent="0.25">
      <c r="A65" s="22"/>
      <c r="B65" s="28" t="s">
        <v>36</v>
      </c>
      <c r="C65" s="24">
        <v>1.5</v>
      </c>
    </row>
    <row r="66" spans="1:3" ht="31.5" x14ac:dyDescent="0.25">
      <c r="A66" s="22"/>
      <c r="B66" s="28" t="s">
        <v>37</v>
      </c>
      <c r="C66" s="24">
        <v>0.75</v>
      </c>
    </row>
    <row r="67" spans="1:3" x14ac:dyDescent="0.25">
      <c r="A67" s="22"/>
      <c r="B67" s="28" t="s">
        <v>38</v>
      </c>
      <c r="C67" s="24">
        <v>0.5</v>
      </c>
    </row>
    <row r="68" spans="1:3" x14ac:dyDescent="0.25">
      <c r="A68" s="22"/>
      <c r="B68" s="28" t="s">
        <v>30</v>
      </c>
      <c r="C68" s="24">
        <v>13.03</v>
      </c>
    </row>
    <row r="69" spans="1:3" x14ac:dyDescent="0.25">
      <c r="A69" s="22"/>
      <c r="B69" s="28" t="s">
        <v>41</v>
      </c>
      <c r="C69" s="24">
        <v>2.5499999999999998</v>
      </c>
    </row>
    <row r="70" spans="1:3" x14ac:dyDescent="0.25">
      <c r="A70" s="22"/>
      <c r="B70" s="28" t="s">
        <v>40</v>
      </c>
      <c r="C70" s="24"/>
    </row>
    <row r="71" spans="1:3" x14ac:dyDescent="0.25">
      <c r="A71" s="22"/>
      <c r="B71" s="28" t="s">
        <v>24</v>
      </c>
      <c r="C71" s="24">
        <v>1.95</v>
      </c>
    </row>
    <row r="72" spans="1:3" x14ac:dyDescent="0.25">
      <c r="A72" s="22"/>
      <c r="B72" s="28" t="s">
        <v>25</v>
      </c>
      <c r="C72" s="24">
        <v>13.55</v>
      </c>
    </row>
    <row r="73" spans="1:3" s="21" customFormat="1" x14ac:dyDescent="0.25">
      <c r="A73" s="18" t="s">
        <v>13</v>
      </c>
      <c r="B73" s="26" t="s">
        <v>20</v>
      </c>
      <c r="C73" s="20">
        <f>C75+C80+C85+C88</f>
        <v>1.75</v>
      </c>
    </row>
    <row r="74" spans="1:3" x14ac:dyDescent="0.25">
      <c r="A74" s="22"/>
      <c r="B74" s="23" t="s">
        <v>3</v>
      </c>
      <c r="C74" s="24"/>
    </row>
    <row r="75" spans="1:3" s="21" customFormat="1" x14ac:dyDescent="0.25">
      <c r="A75" s="18" t="s">
        <v>14</v>
      </c>
      <c r="B75" s="19" t="s">
        <v>62</v>
      </c>
      <c r="C75" s="20">
        <f>C77+C78+C79</f>
        <v>0.5</v>
      </c>
    </row>
    <row r="76" spans="1:3" x14ac:dyDescent="0.25">
      <c r="A76" s="22"/>
      <c r="B76" s="23" t="s">
        <v>23</v>
      </c>
      <c r="C76" s="24"/>
    </row>
    <row r="77" spans="1:3" x14ac:dyDescent="0.25">
      <c r="A77" s="22"/>
      <c r="B77" s="27" t="s">
        <v>31</v>
      </c>
      <c r="C77" s="24">
        <v>0.5</v>
      </c>
    </row>
    <row r="78" spans="1:3" x14ac:dyDescent="0.25">
      <c r="A78" s="22"/>
      <c r="B78" s="27" t="s">
        <v>24</v>
      </c>
      <c r="C78" s="24"/>
    </row>
    <row r="79" spans="1:3" hidden="1" x14ac:dyDescent="0.25">
      <c r="A79" s="22"/>
      <c r="B79" s="27" t="s">
        <v>32</v>
      </c>
      <c r="C79" s="24">
        <v>0</v>
      </c>
    </row>
    <row r="80" spans="1:3" s="21" customFormat="1" x14ac:dyDescent="0.25">
      <c r="A80" s="18" t="s">
        <v>15</v>
      </c>
      <c r="B80" s="19" t="s">
        <v>63</v>
      </c>
      <c r="C80" s="20">
        <f>C82+C83+C84</f>
        <v>0.5</v>
      </c>
    </row>
    <row r="81" spans="1:3" x14ac:dyDescent="0.25">
      <c r="A81" s="22"/>
      <c r="B81" s="23" t="s">
        <v>23</v>
      </c>
      <c r="C81" s="24"/>
    </row>
    <row r="82" spans="1:3" x14ac:dyDescent="0.25">
      <c r="A82" s="22"/>
      <c r="B82" s="27" t="s">
        <v>31</v>
      </c>
      <c r="C82" s="24">
        <v>0.5</v>
      </c>
    </row>
    <row r="83" spans="1:3" hidden="1" x14ac:dyDescent="0.25">
      <c r="A83" s="22"/>
      <c r="B83" s="27" t="s">
        <v>24</v>
      </c>
      <c r="C83" s="24">
        <v>0</v>
      </c>
    </row>
    <row r="84" spans="1:3" hidden="1" x14ac:dyDescent="0.25">
      <c r="A84" s="22"/>
      <c r="B84" s="27" t="s">
        <v>32</v>
      </c>
      <c r="C84" s="24">
        <v>0</v>
      </c>
    </row>
    <row r="85" spans="1:3" s="21" customFormat="1" x14ac:dyDescent="0.25">
      <c r="A85" s="18" t="s">
        <v>60</v>
      </c>
      <c r="B85" s="19" t="s">
        <v>64</v>
      </c>
      <c r="C85" s="20">
        <f>C87</f>
        <v>0.5</v>
      </c>
    </row>
    <row r="86" spans="1:3" x14ac:dyDescent="0.25">
      <c r="A86" s="22"/>
      <c r="B86" s="23" t="s">
        <v>23</v>
      </c>
      <c r="C86" s="24"/>
    </row>
    <row r="87" spans="1:3" x14ac:dyDescent="0.25">
      <c r="A87" s="22"/>
      <c r="B87" s="27" t="s">
        <v>31</v>
      </c>
      <c r="C87" s="24">
        <v>0.5</v>
      </c>
    </row>
    <row r="88" spans="1:3" s="21" customFormat="1" x14ac:dyDescent="0.25">
      <c r="A88" s="18" t="s">
        <v>61</v>
      </c>
      <c r="B88" s="19" t="s">
        <v>69</v>
      </c>
      <c r="C88" s="20">
        <f>C90+C91</f>
        <v>0.25</v>
      </c>
    </row>
    <row r="89" spans="1:3" x14ac:dyDescent="0.25">
      <c r="A89" s="22"/>
      <c r="B89" s="23" t="s">
        <v>23</v>
      </c>
      <c r="C89" s="24"/>
    </row>
    <row r="90" spans="1:3" x14ac:dyDescent="0.25">
      <c r="A90" s="22"/>
      <c r="B90" s="27" t="s">
        <v>31</v>
      </c>
      <c r="C90" s="24">
        <v>0.25</v>
      </c>
    </row>
    <row r="91" spans="1:3" hidden="1" x14ac:dyDescent="0.25">
      <c r="A91" s="22"/>
      <c r="B91" s="27"/>
      <c r="C91" s="24"/>
    </row>
    <row r="92" spans="1:3" s="21" customFormat="1" x14ac:dyDescent="0.25">
      <c r="A92" s="18" t="s">
        <v>18</v>
      </c>
      <c r="B92" s="26" t="s">
        <v>21</v>
      </c>
      <c r="C92" s="20">
        <f>C94+C99+C104+C108+C112</f>
        <v>11.25</v>
      </c>
    </row>
    <row r="93" spans="1:3" x14ac:dyDescent="0.25">
      <c r="A93" s="22"/>
      <c r="B93" s="23" t="s">
        <v>3</v>
      </c>
      <c r="C93" s="24"/>
    </row>
    <row r="94" spans="1:3" s="21" customFormat="1" x14ac:dyDescent="0.25">
      <c r="A94" s="18" t="s">
        <v>19</v>
      </c>
      <c r="B94" s="19" t="s">
        <v>65</v>
      </c>
      <c r="C94" s="20">
        <f>C96+C97+C98</f>
        <v>4</v>
      </c>
    </row>
    <row r="95" spans="1:3" x14ac:dyDescent="0.25">
      <c r="A95" s="22"/>
      <c r="B95" s="23" t="s">
        <v>23</v>
      </c>
      <c r="C95" s="24"/>
    </row>
    <row r="96" spans="1:3" x14ac:dyDescent="0.25">
      <c r="A96" s="22"/>
      <c r="B96" s="27" t="s">
        <v>31</v>
      </c>
      <c r="C96" s="24">
        <v>1</v>
      </c>
    </row>
    <row r="97" spans="1:3" x14ac:dyDescent="0.25">
      <c r="A97" s="22"/>
      <c r="B97" s="27" t="s">
        <v>24</v>
      </c>
      <c r="C97" s="24">
        <v>2</v>
      </c>
    </row>
    <row r="98" spans="1:3" x14ac:dyDescent="0.25">
      <c r="A98" s="22"/>
      <c r="B98" s="27" t="s">
        <v>34</v>
      </c>
      <c r="C98" s="24">
        <v>1</v>
      </c>
    </row>
    <row r="99" spans="1:3" s="21" customFormat="1" x14ac:dyDescent="0.25">
      <c r="A99" s="18" t="s">
        <v>71</v>
      </c>
      <c r="B99" s="19" t="s">
        <v>66</v>
      </c>
      <c r="C99" s="20">
        <f>C101+C102+C103</f>
        <v>2.5</v>
      </c>
    </row>
    <row r="100" spans="1:3" x14ac:dyDescent="0.25">
      <c r="A100" s="22"/>
      <c r="B100" s="23" t="s">
        <v>23</v>
      </c>
      <c r="C100" s="24" t="s">
        <v>33</v>
      </c>
    </row>
    <row r="101" spans="1:3" x14ac:dyDescent="0.25">
      <c r="A101" s="22"/>
      <c r="B101" s="27" t="s">
        <v>31</v>
      </c>
      <c r="C101" s="24">
        <v>1</v>
      </c>
    </row>
    <row r="102" spans="1:3" x14ac:dyDescent="0.25">
      <c r="A102" s="22"/>
      <c r="B102" s="27" t="s">
        <v>24</v>
      </c>
      <c r="C102" s="24">
        <v>1.5</v>
      </c>
    </row>
    <row r="103" spans="1:3" ht="15.75" hidden="1" customHeight="1" x14ac:dyDescent="0.25">
      <c r="A103" s="22"/>
      <c r="B103" s="27" t="s">
        <v>34</v>
      </c>
      <c r="C103" s="24">
        <v>0</v>
      </c>
    </row>
    <row r="104" spans="1:3" s="21" customFormat="1" x14ac:dyDescent="0.25">
      <c r="A104" s="18" t="s">
        <v>72</v>
      </c>
      <c r="B104" s="19" t="s">
        <v>67</v>
      </c>
      <c r="C104" s="20">
        <f>C106+C107</f>
        <v>1.75</v>
      </c>
    </row>
    <row r="105" spans="1:3" x14ac:dyDescent="0.25">
      <c r="A105" s="22"/>
      <c r="B105" s="23" t="s">
        <v>23</v>
      </c>
      <c r="C105" s="24"/>
    </row>
    <row r="106" spans="1:3" x14ac:dyDescent="0.25">
      <c r="A106" s="22"/>
      <c r="B106" s="27" t="s">
        <v>31</v>
      </c>
      <c r="C106" s="24">
        <v>1</v>
      </c>
    </row>
    <row r="107" spans="1:3" x14ac:dyDescent="0.25">
      <c r="A107" s="22"/>
      <c r="B107" s="27" t="s">
        <v>24</v>
      </c>
      <c r="C107" s="24">
        <v>0.75</v>
      </c>
    </row>
    <row r="108" spans="1:3" s="21" customFormat="1" x14ac:dyDescent="0.25">
      <c r="A108" s="18" t="s">
        <v>73</v>
      </c>
      <c r="B108" s="19" t="s">
        <v>68</v>
      </c>
      <c r="C108" s="20">
        <f>C110+C111</f>
        <v>1.5</v>
      </c>
    </row>
    <row r="109" spans="1:3" x14ac:dyDescent="0.25">
      <c r="A109" s="22"/>
      <c r="B109" s="23" t="s">
        <v>23</v>
      </c>
      <c r="C109" s="24"/>
    </row>
    <row r="110" spans="1:3" x14ac:dyDescent="0.25">
      <c r="A110" s="22"/>
      <c r="B110" s="27" t="s">
        <v>31</v>
      </c>
      <c r="C110" s="24">
        <v>1</v>
      </c>
    </row>
    <row r="111" spans="1:3" x14ac:dyDescent="0.25">
      <c r="A111" s="22"/>
      <c r="B111" s="27" t="s">
        <v>34</v>
      </c>
      <c r="C111" s="24">
        <v>0.5</v>
      </c>
    </row>
    <row r="112" spans="1:3" s="21" customFormat="1" x14ac:dyDescent="0.25">
      <c r="A112" s="18" t="s">
        <v>74</v>
      </c>
      <c r="B112" s="19" t="s">
        <v>70</v>
      </c>
      <c r="C112" s="20">
        <f>C114+C115</f>
        <v>1.5</v>
      </c>
    </row>
    <row r="113" spans="1:3" x14ac:dyDescent="0.25">
      <c r="A113" s="22"/>
      <c r="B113" s="23" t="s">
        <v>23</v>
      </c>
      <c r="C113" s="24"/>
    </row>
    <row r="114" spans="1:3" x14ac:dyDescent="0.25">
      <c r="A114" s="22"/>
      <c r="B114" s="27" t="s">
        <v>31</v>
      </c>
      <c r="C114" s="24">
        <v>1</v>
      </c>
    </row>
    <row r="115" spans="1:3" x14ac:dyDescent="0.25">
      <c r="A115" s="22"/>
      <c r="B115" s="27" t="s">
        <v>34</v>
      </c>
      <c r="C115" s="24">
        <v>0.5</v>
      </c>
    </row>
    <row r="116" spans="1:3" s="21" customFormat="1" x14ac:dyDescent="0.25">
      <c r="A116" s="42" t="s">
        <v>22</v>
      </c>
      <c r="B116" s="43"/>
      <c r="C116" s="20">
        <f>C10+C20+C40+C73+C92</f>
        <v>223.74</v>
      </c>
    </row>
    <row r="117" spans="1:3" x14ac:dyDescent="0.25">
      <c r="B117" s="31"/>
    </row>
    <row r="118" spans="1:3" x14ac:dyDescent="0.25">
      <c r="B118" s="31"/>
    </row>
    <row r="119" spans="1:3" x14ac:dyDescent="0.25">
      <c r="A119" s="33"/>
      <c r="B119" s="38" t="s">
        <v>99</v>
      </c>
      <c r="C119" s="34"/>
    </row>
    <row r="120" spans="1:3" x14ac:dyDescent="0.25">
      <c r="B120" s="31"/>
    </row>
    <row r="121" spans="1:3" x14ac:dyDescent="0.25">
      <c r="B121" s="31"/>
    </row>
  </sheetData>
  <mergeCells count="1">
    <mergeCell ref="A116:B11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1</vt:lpstr>
      <vt:lpstr>2</vt:lpstr>
      <vt:lpstr>3</vt:lpstr>
      <vt:lpstr>01.01.2023</vt:lpstr>
      <vt:lpstr>01.01.2023 (2)</vt:lpstr>
      <vt:lpstr>01.09.2023</vt:lpstr>
      <vt:lpstr>01.10.2023</vt:lpstr>
      <vt:lpstr>'01.01.2023'!Заголовки_для_печати</vt:lpstr>
      <vt:lpstr>'01.01.2023 (2)'!Заголовки_для_печати</vt:lpstr>
      <vt:lpstr>'01.09.2023'!Заголовки_для_печати</vt:lpstr>
      <vt:lpstr>'01.10.2023'!Заголовки_для_печати</vt:lpstr>
      <vt:lpstr>'1'!Заголовки_для_печати</vt:lpstr>
      <vt:lpstr>'2'!Заголовки_для_печати</vt:lpstr>
      <vt:lpstr>'3'!Заголовки_для_печати</vt:lpstr>
      <vt:lpstr>'01.01.2023'!Область_печати</vt:lpstr>
      <vt:lpstr>'01.01.2023 (2)'!Область_печати</vt:lpstr>
      <vt:lpstr>'01.09.2023'!Область_печати</vt:lpstr>
      <vt:lpstr>'01.10.2023'!Область_печати</vt:lpstr>
      <vt:lpstr>'1'!Область_печати</vt:lpstr>
      <vt:lpstr>'2'!Область_печати</vt:lpstr>
      <vt:lpstr>'3'!Область_печати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ПК-1</cp:lastModifiedBy>
  <cp:lastPrinted>2023-09-26T06:46:11Z</cp:lastPrinted>
  <dcterms:created xsi:type="dcterms:W3CDTF">2016-10-04T12:52:10Z</dcterms:created>
  <dcterms:modified xsi:type="dcterms:W3CDTF">2023-10-04T06:22:44Z</dcterms:modified>
</cp:coreProperties>
</file>