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-1\Desktop\8-е  скликання\СЕСІІ\32 сесія 04.07.2024\на сайт\рішення № 495\"/>
    </mc:Choice>
  </mc:AlternateContent>
  <bookViews>
    <workbookView xWindow="0" yWindow="0" windowWidth="20010" windowHeight="7020"/>
  </bookViews>
  <sheets>
    <sheet name="Лист1" sheetId="1" r:id="rId1"/>
  </sheets>
  <definedNames>
    <definedName name="_xlnm.Print_Titles" localSheetId="0">Лист1!$8:$10</definedName>
    <definedName name="_xlnm.Print_Area" localSheetId="0">Лист1!$A$1:$J$78</definedName>
  </definedNames>
  <calcPr calcId="162913"/>
</workbook>
</file>

<file path=xl/calcChain.xml><?xml version="1.0" encoding="utf-8"?>
<calcChain xmlns="http://schemas.openxmlformats.org/spreadsheetml/2006/main">
  <c r="J74" i="1" l="1"/>
  <c r="G68" i="1"/>
  <c r="G23" i="1"/>
  <c r="I50" i="1" l="1"/>
  <c r="H65" i="1" l="1"/>
  <c r="G65" i="1"/>
  <c r="H50" i="1"/>
  <c r="G50" i="1"/>
  <c r="H72" i="1"/>
  <c r="H71" i="1" s="1"/>
  <c r="I72" i="1"/>
  <c r="I71" i="1" s="1"/>
  <c r="G71" i="1" l="1"/>
  <c r="H69" i="1"/>
  <c r="G72" i="1"/>
  <c r="G20" i="1" l="1"/>
  <c r="H23" i="1" l="1"/>
  <c r="H20" i="1" l="1"/>
  <c r="G22" i="1"/>
  <c r="J72" i="1"/>
  <c r="J71" i="1" s="1"/>
  <c r="J69" i="1" s="1"/>
  <c r="I69" i="1"/>
  <c r="I74" i="1" s="1"/>
  <c r="J45" i="1"/>
  <c r="J44" i="1" s="1"/>
  <c r="J43" i="1" s="1"/>
  <c r="J41" i="1" s="1"/>
  <c r="I45" i="1"/>
  <c r="I44" i="1" s="1"/>
  <c r="I43" i="1" s="1"/>
  <c r="I41" i="1" s="1"/>
  <c r="I38" i="1"/>
  <c r="I37" i="1" s="1"/>
  <c r="I35" i="1" s="1"/>
  <c r="J38" i="1"/>
  <c r="J37" i="1" s="1"/>
  <c r="J35" i="1" s="1"/>
  <c r="I23" i="1"/>
  <c r="I22" i="1" s="1"/>
  <c r="I20" i="1" s="1"/>
  <c r="J23" i="1"/>
  <c r="J22" i="1" s="1"/>
  <c r="J20" i="1" s="1"/>
  <c r="H38" i="1"/>
  <c r="H37" i="1" s="1"/>
  <c r="H35" i="1" s="1"/>
  <c r="J33" i="1"/>
  <c r="J32" i="1" s="1"/>
  <c r="J31" i="1" s="1"/>
  <c r="J29" i="1" s="1"/>
  <c r="I33" i="1"/>
  <c r="I32" i="1" s="1"/>
  <c r="I31" i="1" s="1"/>
  <c r="I29" i="1" s="1"/>
  <c r="H33" i="1"/>
  <c r="J17" i="1"/>
  <c r="I17" i="1"/>
  <c r="J15" i="1"/>
  <c r="I15" i="1"/>
  <c r="H15" i="1"/>
  <c r="G69" i="1" l="1"/>
  <c r="H22" i="1"/>
  <c r="I14" i="1"/>
  <c r="I13" i="1" s="1"/>
  <c r="I11" i="1" s="1"/>
  <c r="G33" i="1"/>
  <c r="H32" i="1"/>
  <c r="H44" i="1"/>
  <c r="G38" i="1"/>
  <c r="G37" i="1"/>
  <c r="G35" i="1"/>
  <c r="J14" i="1"/>
  <c r="J13" i="1" s="1"/>
  <c r="J11" i="1" s="1"/>
  <c r="G15" i="1"/>
  <c r="H14" i="1"/>
  <c r="H13" i="1" s="1"/>
  <c r="G13" i="1" l="1"/>
  <c r="H11" i="1"/>
  <c r="G32" i="1"/>
  <c r="H31" i="1"/>
  <c r="G44" i="1"/>
  <c r="H43" i="1"/>
  <c r="G14" i="1"/>
  <c r="G31" i="1" l="1"/>
  <c r="H29" i="1"/>
  <c r="G43" i="1"/>
  <c r="H41" i="1"/>
  <c r="H74" i="1" l="1"/>
  <c r="G29" i="1"/>
  <c r="G41" i="1"/>
  <c r="G74" i="1" l="1"/>
</calcChain>
</file>

<file path=xl/sharedStrings.xml><?xml version="1.0" encoding="utf-8"?>
<sst xmlns="http://schemas.openxmlformats.org/spreadsheetml/2006/main" count="187" uniqueCount="110">
  <si>
    <t>Загальний фонд</t>
  </si>
  <si>
    <t>Спеціальний фонд</t>
  </si>
  <si>
    <t>0620</t>
  </si>
  <si>
    <t>0540</t>
  </si>
  <si>
    <t>0212110</t>
  </si>
  <si>
    <t>2110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</si>
  <si>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</si>
  <si>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</si>
  <si>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</si>
  <si>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</si>
  <si>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</si>
  <si>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</si>
  <si>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</si>
  <si>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</si>
  <si>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</si>
  <si>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0218340</t>
  </si>
  <si>
    <t>8340</t>
  </si>
  <si>
    <t>Природоохоронні заходи за рахунок цільових фондів</t>
  </si>
  <si>
    <t>0726</t>
  </si>
  <si>
    <t>0213242</t>
  </si>
  <si>
    <t>3242</t>
  </si>
  <si>
    <t>Інші заходи у сфері соціального захисту і соціального забезпечення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</si>
  <si>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</si>
  <si>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</si>
  <si>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</si>
  <si>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</si>
  <si>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</si>
  <si>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Х</t>
  </si>
  <si>
    <t>УСЬОГО</t>
  </si>
  <si>
    <t>у тому числі:</t>
  </si>
  <si>
    <t>0200000</t>
  </si>
  <si>
    <t>0210000</t>
  </si>
  <si>
    <t>Первинна медична допомога населенню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</si>
  <si>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</si>
  <si>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</si>
  <si>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</si>
  <si>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</si>
  <si>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0217693</t>
  </si>
  <si>
    <t>7693</t>
  </si>
  <si>
    <t>0490</t>
  </si>
  <si>
    <t>Інші заходи, пов`язані з економічною діяльністю</t>
  </si>
  <si>
    <t>(грн.)</t>
  </si>
  <si>
    <t>Виконавчий комітет сільської ради</t>
  </si>
  <si>
    <t>Виконавчий комітет сільської   ради</t>
  </si>
  <si>
    <t>Виконавчий комітет сільської  ради</t>
  </si>
  <si>
    <t>Виконавчий комітет  сільської ради</t>
  </si>
  <si>
    <t>0217461</t>
  </si>
  <si>
    <t>7461</t>
  </si>
  <si>
    <t>0456</t>
  </si>
  <si>
    <t>Транспорт та транспортна інфраструктура</t>
  </si>
  <si>
    <t>7400</t>
  </si>
  <si>
    <t>0217400</t>
  </si>
  <si>
    <t>Утриманнята розвиток автомбільних дорігта дорожньої інфраструктури за рахунок коштів місцевого бюджету</t>
  </si>
  <si>
    <t xml:space="preserve">Головний      спеціаліст </t>
  </si>
  <si>
    <t xml:space="preserve">С. О. Чікваідзе </t>
  </si>
  <si>
    <t>0213160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</si>
  <si>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</si>
  <si>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хворим,які не здатні до самообслуговування і потребують сторонньої допомоги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</si>
  <si>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</si>
  <si>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</si>
  <si>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</si>
  <si>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 xml:space="preserve">код бюджету </t>
  </si>
  <si>
    <t>0470500000</t>
  </si>
  <si>
    <t>8240</t>
  </si>
  <si>
    <t>Заходи та роботи з територіальної оборони</t>
  </si>
  <si>
    <t>3035</t>
  </si>
  <si>
    <t>7130</t>
  </si>
  <si>
    <t>0380</t>
  </si>
  <si>
    <t>Розподіл витрат  сільського бюджету  на реалізацію сільських  програм у 2024році</t>
  </si>
  <si>
    <t>Програма розвитку первинної медико-санітарної допомоги в  Грушівській сільській  територіальній громаді , та підтримки комунального некомерційного підприємства "Грушівський  центр первинної медико-санітарної допомоги Грушівської сільської ради  на 2024 рік</t>
  </si>
  <si>
    <t>Програма соціальної політики Грушівської сільської територіальної громади на 2024 рік</t>
  </si>
  <si>
    <t>Програма ремонту та утримання автомобільних доріг загального користування державного та місцевого значення на території Грушівської сільської територіальної громади  на 2024 рік</t>
  </si>
  <si>
    <t xml:space="preserve">Програма розвитку житлово-комунального господарства та благоустрою Грушівської сільської   територіальної громади  на 2024 рік </t>
  </si>
  <si>
    <t>Програма фінансової підтримки комунальних закладів  Грушівської сільської  територіальної громади на 2024 рік</t>
  </si>
  <si>
    <t>Програма "З територіальної оборони , та підтримки Збройних Сил України по Грушівській сільській територіальній громаді на 2024 рік"</t>
  </si>
  <si>
    <t>0218240</t>
  </si>
  <si>
    <t>Програма " Проведення заходів з землеустрою по Грушівській сільській   територіальній громаді на 2024 рік"</t>
  </si>
  <si>
    <t>1070</t>
  </si>
  <si>
    <t>0213035</t>
  </si>
  <si>
    <t>Компенсаційні виплати за пільговий проїзд окремих категорій громадян  на залізничному транспорті</t>
  </si>
  <si>
    <t>0217130</t>
  </si>
  <si>
    <t>1090</t>
  </si>
  <si>
    <t>1010</t>
  </si>
  <si>
    <t>Здійснення заходів з землеустрою</t>
  </si>
  <si>
    <t xml:space="preserve">рішення № 439 від18.12.2023 </t>
  </si>
  <si>
    <t xml:space="preserve">рішення        № 439 від18.12.2023 </t>
  </si>
  <si>
    <t>Програма використання коштів фонду охорони навколишнього природного середовища Грушівської сільської  територіальної громади на 2024рік</t>
  </si>
  <si>
    <t>0219770</t>
  </si>
  <si>
    <t>Програма  розвитку  системи екстреної медичної допомоги на території Грушівської сльської територіальної громади на 2023 рік"</t>
  </si>
  <si>
    <t xml:space="preserve">Інші субвенції з місцевого бюджету </t>
  </si>
  <si>
    <t>9770</t>
  </si>
  <si>
    <t>0180</t>
  </si>
  <si>
    <t>9800</t>
  </si>
  <si>
    <t>Субвенція з місцевого державному бюджету на виконання програм соціально- економічного розвитку регіонів</t>
  </si>
  <si>
    <t>Субвенція з місцевого бюджету державному бюджету на виконання програм соціально-економічного розвитку регіонів (на виконання заходів Програми захисту населення і території від надзвичайних ситуацій техногенного та природного характеру, забезпечення пожежної безпеки на 2024 рік на території Грушівської сільської ради</t>
  </si>
  <si>
    <t>Субвенція з місцевого бюджету державному бюджету на виконання програм соціально-економічного розвитку регіонів (на виконання заходів «Програми забезпечення громадського порядку та громадської безпеки на території Грушівської сільської територіальної громади Дніпропетровської області на 2024-2026 роки».</t>
  </si>
  <si>
    <t>Програми захисту населення і території від надзвичайних ситуацій техногенного та природного характеру, забезпечення пожежної безпеки на 2024 рік на території Грушівської сільської ради</t>
  </si>
  <si>
    <t>«Програми забезпечення громадського порядку та громадської безпеки на території Грушівської сільської територіальної громади Дніпропетровської області на 2024-2026 роки».</t>
  </si>
  <si>
    <t xml:space="preserve"> у тому числі: субвенція з бюджету Грушівської сільської  територіальної громади  обласному бюджету  на виконання програми розвитку екстреної медичної допомоги на території Грушівської сільської територіальної громади на 2024 рік</t>
  </si>
  <si>
    <t xml:space="preserve"> у тому числі  ,Субвенція з місцевого бюджету державному бюджету на виконання програми  з територіальної оборони та підтримки Збройних Сил України по Грушівській сільській територіальній громді на 2024 рік" для Служби безпеки України у Дніпропетровській області </t>
  </si>
  <si>
    <t>0219800</t>
  </si>
  <si>
    <t>Додаток 5</t>
  </si>
  <si>
    <t xml:space="preserve"> рішення №  459 від 14.03.2024 року</t>
  </si>
  <si>
    <t xml:space="preserve">рішення        № 457 від14.03.2024 </t>
  </si>
  <si>
    <t xml:space="preserve">рішення        № 455 від14.03.2024 </t>
  </si>
  <si>
    <t>3210</t>
  </si>
  <si>
    <t>1050</t>
  </si>
  <si>
    <t>Організація та проведення громадських робіт</t>
  </si>
  <si>
    <t>Субвенція з місцевого бюджету обласному бюджету на виконання заходів «Програми забезпечення громадського порядку та громадської безпеки на території Грушівської сільської територіальної громади Дніпропетровської області на 2024-2026 роки».</t>
  </si>
  <si>
    <t>до рішення  №  495 XXXII-VIII від 04.07.2024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</si>
</sst>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28" x14ac:knownFonts="1"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Courier New"/>
      <family val="3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i/>
      <sz val="12"/>
      <color rgb="FF002060"/>
      <name val="Times New Roman"/>
      <family val="1"/>
      <charset val="204"/>
    </font>
    <font>
      <i/>
      <sz val="12"/>
      <color theme="9" tint="-0.49998474074526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6">
    <xf numFmtId="0" fontId="0" fillId="0" borderId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0" borderId="0"/>
    <xf numFmtId="0" fontId="10" fillId="12" borderId="7" applyNumberFormat="0" applyAlignment="0" applyProtection="0"/>
    <xf numFmtId="0" fontId="11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8" applyNumberFormat="0" applyFill="0" applyAlignment="0" applyProtection="0"/>
    <xf numFmtId="0" fontId="14" fillId="13" borderId="9" applyNumberFormat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6" fillId="0" borderId="0"/>
    <xf numFmtId="0" fontId="7" fillId="14" borderId="10" applyNumberFormat="0" applyAlignment="0" applyProtection="0"/>
    <xf numFmtId="0" fontId="16" fillId="0" borderId="0"/>
    <xf numFmtId="0" fontId="12" fillId="0" borderId="0" applyNumberFormat="0" applyFill="0" applyBorder="0" applyAlignment="0" applyProtection="0"/>
  </cellStyleXfs>
  <cellXfs count="103">
    <xf numFmtId="0" fontId="0" fillId="0" borderId="0" xfId="0"/>
    <xf numFmtId="49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3" fillId="0" borderId="0" xfId="0" applyFont="1"/>
    <xf numFmtId="49" fontId="4" fillId="0" borderId="0" xfId="0" applyNumberFormat="1" applyFont="1"/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19" fillId="0" borderId="0" xfId="0" applyFont="1"/>
    <xf numFmtId="0" fontId="18" fillId="0" borderId="0" xfId="0" applyFont="1"/>
    <xf numFmtId="49" fontId="19" fillId="0" borderId="1" xfId="41" applyNumberFormat="1" applyFont="1" applyFill="1" applyBorder="1" applyAlignment="1" applyProtection="1">
      <alignment horizontal="center" vertical="center" wrapText="1"/>
    </xf>
    <xf numFmtId="0" fontId="18" fillId="0" borderId="1" xfId="41" applyFont="1" applyFill="1" applyBorder="1" applyAlignment="1" applyProtection="1">
      <alignment horizontal="center" vertical="center"/>
    </xf>
    <xf numFmtId="3" fontId="19" fillId="0" borderId="1" xfId="42" applyNumberFormat="1" applyFont="1" applyFill="1" applyBorder="1" applyAlignment="1">
      <alignment horizontal="right" vertical="center" wrapText="1"/>
    </xf>
    <xf numFmtId="0" fontId="18" fillId="0" borderId="0" xfId="1" applyFont="1"/>
    <xf numFmtId="49" fontId="18" fillId="0" borderId="1" xfId="41" applyNumberFormat="1" applyFont="1" applyFill="1" applyBorder="1" applyAlignment="1" applyProtection="1">
      <alignment horizontal="center" vertical="center" wrapText="1"/>
    </xf>
    <xf numFmtId="3" fontId="18" fillId="0" borderId="1" xfId="41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/>
    <xf numFmtId="0" fontId="2" fillId="0" borderId="0" xfId="0" applyFont="1"/>
    <xf numFmtId="0" fontId="6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19" fillId="0" borderId="1" xfId="41" applyNumberFormat="1" applyFont="1" applyFill="1" applyBorder="1" applyAlignment="1" applyProtection="1">
      <alignment horizontal="righ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49" fontId="18" fillId="0" borderId="1" xfId="41" applyNumberFormat="1" applyFont="1" applyFill="1" applyBorder="1" applyAlignment="1" applyProtection="1">
      <alignment vertical="center" wrapText="1"/>
    </xf>
    <xf numFmtId="3" fontId="18" fillId="0" borderId="1" xfId="41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/>
    <xf numFmtId="4" fontId="7" fillId="0" borderId="0" xfId="0" applyNumberFormat="1" applyFont="1"/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6" fillId="0" borderId="0" xfId="0" applyFont="1" applyAlignment="1">
      <alignment horizontal="left"/>
    </xf>
    <xf numFmtId="164" fontId="6" fillId="0" borderId="2" xfId="0" applyNumberFormat="1" applyFont="1" applyBorder="1" applyAlignment="1">
      <alignment horizontal="center" vertical="center" wrapText="1"/>
    </xf>
    <xf numFmtId="0" fontId="22" fillId="0" borderId="1" xfId="41" applyFont="1" applyFill="1" applyBorder="1" applyAlignment="1">
      <alignment horizontal="center" vertical="center" wrapText="1"/>
    </xf>
    <xf numFmtId="0" fontId="21" fillId="0" borderId="1" xfId="4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right" vertical="center" wrapText="1"/>
    </xf>
    <xf numFmtId="49" fontId="24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49" fontId="18" fillId="0" borderId="11" xfId="41" applyNumberFormat="1" applyFont="1" applyFill="1" applyBorder="1" applyAlignment="1" applyProtection="1">
      <alignment horizontal="center" vertical="center" wrapText="1"/>
    </xf>
    <xf numFmtId="49" fontId="19" fillId="0" borderId="11" xfId="41" applyNumberFormat="1" applyFont="1" applyFill="1" applyBorder="1" applyAlignment="1" applyProtection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18" fillId="0" borderId="11" xfId="41" applyFont="1" applyFill="1" applyBorder="1" applyAlignment="1" applyProtection="1">
      <alignment horizontal="center" vertical="center"/>
    </xf>
    <xf numFmtId="3" fontId="19" fillId="0" borderId="11" xfId="42" applyNumberFormat="1" applyFont="1" applyFill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1" fillId="0" borderId="11" xfId="41" applyFont="1" applyFill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right" vertical="center" wrapText="1"/>
    </xf>
    <xf numFmtId="3" fontId="18" fillId="0" borderId="11" xfId="41" applyNumberFormat="1" applyFont="1" applyFill="1" applyBorder="1" applyAlignment="1" applyProtection="1">
      <alignment horizontal="right" vertical="center" wrapText="1"/>
    </xf>
    <xf numFmtId="3" fontId="18" fillId="0" borderId="11" xfId="42" applyNumberFormat="1" applyFont="1" applyFill="1" applyBorder="1" applyAlignment="1">
      <alignment horizontal="right" vertical="center" wrapText="1"/>
    </xf>
    <xf numFmtId="3" fontId="20" fillId="0" borderId="12" xfId="0" applyNumberFormat="1" applyFont="1" applyBorder="1" applyAlignment="1">
      <alignment horizontal="right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right" vertical="center" wrapText="1"/>
    </xf>
    <xf numFmtId="3" fontId="20" fillId="0" borderId="3" xfId="0" applyNumberFormat="1" applyFont="1" applyBorder="1" applyAlignment="1">
      <alignment horizontal="righ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49" fontId="27" fillId="0" borderId="1" xfId="41" applyNumberFormat="1" applyFont="1" applyFill="1" applyBorder="1" applyAlignment="1" applyProtection="1">
      <alignment vertical="center" wrapText="1"/>
    </xf>
    <xf numFmtId="49" fontId="23" fillId="0" borderId="1" xfId="41" applyNumberFormat="1" applyFont="1" applyFill="1" applyBorder="1" applyAlignment="1" applyProtection="1">
      <alignment vertical="center" wrapText="1"/>
    </xf>
    <xf numFmtId="49" fontId="26" fillId="0" borderId="1" xfId="41" applyNumberFormat="1" applyFont="1" applyFill="1" applyBorder="1" applyAlignment="1" applyProtection="1">
      <alignment vertical="center" wrapText="1"/>
    </xf>
    <xf numFmtId="0" fontId="23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right" vertical="center" wrapText="1"/>
    </xf>
    <xf numFmtId="3" fontId="20" fillId="0" borderId="11" xfId="0" applyNumberFormat="1" applyFont="1" applyBorder="1" applyAlignment="1">
      <alignment horizontal="right" vertical="center" wrapText="1"/>
    </xf>
    <xf numFmtId="49" fontId="19" fillId="0" borderId="0" xfId="41" applyNumberFormat="1" applyFont="1" applyFill="1" applyBorder="1" applyAlignment="1" applyProtection="1">
      <alignment horizontal="center" vertical="center" wrapText="1"/>
    </xf>
    <xf numFmtId="0" fontId="21" fillId="0" borderId="0" xfId="41" applyFont="1" applyFill="1" applyBorder="1" applyAlignment="1">
      <alignment horizontal="center" vertical="center" wrapText="1"/>
    </xf>
    <xf numFmtId="49" fontId="18" fillId="0" borderId="0" xfId="41" applyNumberFormat="1" applyFont="1" applyFill="1" applyBorder="1" applyAlignment="1" applyProtection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18" fillId="0" borderId="1" xfId="42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Normal_meresha_07" xfId="14"/>
    <cellStyle name="Ввід 2" xfId="15"/>
    <cellStyle name="Добре" xfId="16"/>
    <cellStyle name="Звичайний 10" xfId="17"/>
    <cellStyle name="Звичайний 11" xfId="18"/>
    <cellStyle name="Звичайний 12" xfId="19"/>
    <cellStyle name="Звичайний 13" xfId="20"/>
    <cellStyle name="Звичайний 14" xfId="21"/>
    <cellStyle name="Звичайний 15" xfId="22"/>
    <cellStyle name="Звичайний 16" xfId="23"/>
    <cellStyle name="Звичайний 17" xfId="24"/>
    <cellStyle name="Звичайний 18" xfId="25"/>
    <cellStyle name="Звичайний 19" xfId="26"/>
    <cellStyle name="Звичайний 2" xfId="27"/>
    <cellStyle name="Звичайний 20" xfId="28"/>
    <cellStyle name="Звичайний 21" xfId="1"/>
    <cellStyle name="Звичайний 3" xfId="29"/>
    <cellStyle name="Звичайний 4" xfId="30"/>
    <cellStyle name="Звичайний 5" xfId="31"/>
    <cellStyle name="Звичайний 6" xfId="32"/>
    <cellStyle name="Звичайний 7" xfId="33"/>
    <cellStyle name="Звичайний 8" xfId="34"/>
    <cellStyle name="Звичайний 9" xfId="35"/>
    <cellStyle name="Зв'язана клітинка 2" xfId="36"/>
    <cellStyle name="Контрольна клітинка 2" xfId="37"/>
    <cellStyle name="Назва 2" xfId="38"/>
    <cellStyle name="Обычный" xfId="0" builtinId="0"/>
    <cellStyle name="Обычный 2" xfId="39"/>
    <cellStyle name="Обычный 4" xfId="40"/>
    <cellStyle name="Обычный_Дод 7 РП 30.01.12" xfId="41"/>
    <cellStyle name="Обычный_Додаток7 програми" xfId="42"/>
    <cellStyle name="Примечание 2" xfId="43"/>
    <cellStyle name="Стиль 1" xfId="44"/>
    <cellStyle name="Текст попередження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view="pageBreakPreview" topLeftCell="B1" zoomScaleSheetLayoutView="100" workbookViewId="0">
      <selection activeCell="I68" sqref="I68"/>
    </sheetView>
  </sheetViews>
  <sheetFormatPr defaultRowHeight="12.75" x14ac:dyDescent="0.2"/>
  <cols>
    <col min="1" max="1" width="15.28515625" style="1" customWidth="1"/>
    <col min="2" max="2" width="16.42578125" style="1" customWidth="1"/>
    <col min="3" max="3" width="17.140625" style="1" customWidth="1"/>
    <col min="4" max="4" width="53.140625" style="2" customWidth="1"/>
    <col min="5" max="5" width="45.85546875" style="2" customWidth="1"/>
    <col min="6" max="6" width="16" style="3" customWidth="1"/>
    <col min="7" max="7" width="14.28515625" style="3" customWidth="1"/>
    <col min="8" max="8" width="15.7109375" style="3" customWidth="1"/>
    <col min="9" max="9" width="13.42578125" style="2" customWidth="1"/>
    <col min="10" max="10" width="16.140625" style="2" customWidth="1"/>
    <col min="11" max="12" width="13.140625" style="2" customWidth="1"/>
    <col min="13" max="14" width="2.28515625" style="2" customWidth="1"/>
    <col min="15" max="15" width="12.5703125" style="2" customWidth="1"/>
    <col min="16" max="16" width="14.7109375" style="2" customWidth="1"/>
    <col min="17" max="17" width="14.5703125" style="2" customWidth="1"/>
    <col min="18" max="16384" width="9.140625" style="2"/>
  </cols>
  <sheetData>
    <row r="1" spans="1:11" s="9" customFormat="1" x14ac:dyDescent="0.2">
      <c r="A1" s="31"/>
      <c r="B1" s="31"/>
      <c r="C1" s="31"/>
      <c r="F1" s="32"/>
      <c r="G1" s="32" t="s">
        <v>101</v>
      </c>
      <c r="H1" s="32"/>
    </row>
    <row r="2" spans="1:11" s="9" customFormat="1" x14ac:dyDescent="0.2">
      <c r="A2" s="31"/>
      <c r="B2" s="31"/>
      <c r="C2" s="31"/>
      <c r="F2" s="32"/>
      <c r="G2" s="32"/>
      <c r="H2" s="32"/>
    </row>
    <row r="3" spans="1:11" s="9" customFormat="1" x14ac:dyDescent="0.2">
      <c r="A3" s="31"/>
      <c r="B3" s="31"/>
      <c r="C3" s="31"/>
      <c r="F3" s="32"/>
      <c r="G3" s="32" t="s">
        <v>109</v>
      </c>
      <c r="H3" s="32"/>
    </row>
    <row r="4" spans="1:11" s="9" customFormat="1" x14ac:dyDescent="0.2">
      <c r="A4" s="31"/>
      <c r="B4" s="31"/>
      <c r="C4" s="31"/>
      <c r="F4" s="32"/>
      <c r="G4" s="32"/>
      <c r="H4" s="32"/>
    </row>
    <row r="5" spans="1:11" s="35" customFormat="1" ht="18.75" x14ac:dyDescent="0.3">
      <c r="A5" s="34"/>
      <c r="B5" s="34"/>
      <c r="E5" s="33" t="s">
        <v>68</v>
      </c>
      <c r="F5" s="36"/>
      <c r="G5" s="36"/>
      <c r="H5" s="36"/>
    </row>
    <row r="6" spans="1:11" s="35" customFormat="1" ht="18.75" x14ac:dyDescent="0.3">
      <c r="A6" s="34"/>
      <c r="B6" s="34"/>
      <c r="E6" s="44" t="s">
        <v>61</v>
      </c>
      <c r="F6" s="36"/>
      <c r="G6" s="36"/>
      <c r="H6" s="36"/>
    </row>
    <row r="7" spans="1:11" ht="18.75" x14ac:dyDescent="0.3">
      <c r="E7" s="43" t="s">
        <v>62</v>
      </c>
      <c r="J7" s="9" t="s">
        <v>41</v>
      </c>
    </row>
    <row r="8" spans="1:11" ht="148.5" customHeight="1" x14ac:dyDescent="0.2">
      <c r="A8" s="101" t="s">
        <v>33</v>
      </c>
      <c r="B8" s="101" t="s">
        <v>34</v>
      </c>
      <c r="C8" s="101" t="s">
        <v>35</v>
      </c>
      <c r="D8" s="101" t="s">
        <v>36</v>
      </c>
      <c r="E8" s="101" t="s">
        <v>22</v>
      </c>
      <c r="F8" s="97" t="s">
        <v>23</v>
      </c>
      <c r="G8" s="97" t="s">
        <v>24</v>
      </c>
      <c r="H8" s="97" t="s">
        <v>0</v>
      </c>
      <c r="I8" s="99" t="s">
        <v>1</v>
      </c>
      <c r="J8" s="100"/>
    </row>
    <row r="9" spans="1:11" ht="45" customHeight="1" x14ac:dyDescent="0.2">
      <c r="A9" s="102"/>
      <c r="B9" s="102"/>
      <c r="C9" s="102"/>
      <c r="D9" s="102"/>
      <c r="E9" s="102"/>
      <c r="F9" s="98"/>
      <c r="G9" s="98"/>
      <c r="H9" s="98"/>
      <c r="I9" s="7" t="s">
        <v>25</v>
      </c>
      <c r="J9" s="7" t="s">
        <v>26</v>
      </c>
    </row>
    <row r="10" spans="1:11" ht="15.75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1" s="10" customFormat="1" ht="110.25" x14ac:dyDescent="0.25">
      <c r="A11" s="18"/>
      <c r="B11" s="18"/>
      <c r="C11" s="18"/>
      <c r="D11" s="8"/>
      <c r="E11" s="41" t="s">
        <v>69</v>
      </c>
      <c r="F11" s="8" t="s">
        <v>84</v>
      </c>
      <c r="G11" s="26">
        <v>1956720</v>
      </c>
      <c r="H11" s="26">
        <f>H13</f>
        <v>1969900.05</v>
      </c>
      <c r="I11" s="26">
        <f t="shared" ref="I11:J11" si="0">I13</f>
        <v>0</v>
      </c>
      <c r="J11" s="26">
        <f t="shared" si="0"/>
        <v>0</v>
      </c>
    </row>
    <row r="12" spans="1:11" s="22" customFormat="1" ht="15.75" x14ac:dyDescent="0.25">
      <c r="A12" s="20"/>
      <c r="B12" s="20"/>
      <c r="C12" s="20"/>
      <c r="D12" s="21"/>
      <c r="E12" s="21" t="s">
        <v>29</v>
      </c>
      <c r="F12" s="21"/>
      <c r="G12" s="28"/>
      <c r="H12" s="28"/>
      <c r="I12" s="28"/>
      <c r="J12" s="28"/>
    </row>
    <row r="13" spans="1:11" s="11" customFormat="1" ht="15.75" x14ac:dyDescent="0.25">
      <c r="A13" s="12" t="s">
        <v>30</v>
      </c>
      <c r="B13" s="12" t="s">
        <v>30</v>
      </c>
      <c r="C13" s="12"/>
      <c r="D13" s="40" t="s">
        <v>44</v>
      </c>
      <c r="E13" s="13"/>
      <c r="F13" s="13"/>
      <c r="G13" s="27">
        <f t="shared" ref="G13:G15" si="1">H13+I13</f>
        <v>1969900.05</v>
      </c>
      <c r="H13" s="14">
        <f>H14</f>
        <v>1969900.05</v>
      </c>
      <c r="I13" s="14">
        <f t="shared" ref="I13:I15" si="2">I14</f>
        <v>0</v>
      </c>
      <c r="J13" s="14">
        <f t="shared" ref="J13:J15" si="3">J14</f>
        <v>0</v>
      </c>
      <c r="K13" s="15"/>
    </row>
    <row r="14" spans="1:11" s="11" customFormat="1" ht="15.75" x14ac:dyDescent="0.25">
      <c r="A14" s="12" t="s">
        <v>31</v>
      </c>
      <c r="B14" s="12" t="s">
        <v>31</v>
      </c>
      <c r="C14" s="12"/>
      <c r="D14" s="40" t="s">
        <v>44</v>
      </c>
      <c r="E14" s="13"/>
      <c r="F14" s="13"/>
      <c r="G14" s="27">
        <f t="shared" si="1"/>
        <v>1969900.05</v>
      </c>
      <c r="H14" s="14">
        <f>H15+H17</f>
        <v>1969900.05</v>
      </c>
      <c r="I14" s="14">
        <f t="shared" ref="I14:J14" si="4">I15+I17</f>
        <v>0</v>
      </c>
      <c r="J14" s="14">
        <f t="shared" si="4"/>
        <v>0</v>
      </c>
      <c r="K14" s="15"/>
    </row>
    <row r="15" spans="1:11" s="11" customFormat="1" ht="15.75" x14ac:dyDescent="0.25">
      <c r="A15" s="16" t="s">
        <v>4</v>
      </c>
      <c r="B15" s="16" t="s">
        <v>5</v>
      </c>
      <c r="C15" s="16"/>
      <c r="D15" s="29" t="s">
        <v>32</v>
      </c>
      <c r="E15" s="13"/>
      <c r="F15" s="13"/>
      <c r="G15" s="30">
        <f t="shared" si="1"/>
        <v>1969900.05</v>
      </c>
      <c r="H15" s="17">
        <f>H16</f>
        <v>1969900.05</v>
      </c>
      <c r="I15" s="17">
        <f t="shared" si="2"/>
        <v>0</v>
      </c>
      <c r="J15" s="17">
        <f t="shared" si="3"/>
        <v>0</v>
      </c>
      <c r="K15" s="15"/>
    </row>
    <row r="16" spans="1:11" s="23" customFormat="1" ht="47.25" x14ac:dyDescent="0.2">
      <c r="A16" s="20" t="s">
        <v>6</v>
      </c>
      <c r="B16" s="20" t="s">
        <v>7</v>
      </c>
      <c r="C16" s="20" t="s">
        <v>18</v>
      </c>
      <c r="D16" s="25" t="s">
        <v>8</v>
      </c>
      <c r="E16" s="21"/>
      <c r="F16" s="21"/>
      <c r="G16" s="28">
        <v>1969900.05</v>
      </c>
      <c r="H16" s="28">
        <v>1969900.05</v>
      </c>
      <c r="I16" s="28">
        <v>0</v>
      </c>
      <c r="J16" s="28">
        <v>0</v>
      </c>
    </row>
    <row r="17" spans="1:11" s="11" customFormat="1" ht="15.75" x14ac:dyDescent="0.25">
      <c r="A17" s="16"/>
      <c r="B17" s="16"/>
      <c r="C17" s="16"/>
      <c r="D17" s="29"/>
      <c r="E17" s="13"/>
      <c r="F17" s="13"/>
      <c r="G17" s="30"/>
      <c r="H17" s="17"/>
      <c r="I17" s="17">
        <f t="shared" ref="I17" si="5">I18</f>
        <v>0</v>
      </c>
      <c r="J17" s="17">
        <f t="shared" ref="J17" si="6">J18</f>
        <v>0</v>
      </c>
      <c r="K17" s="15"/>
    </row>
    <row r="18" spans="1:11" s="23" customFormat="1" ht="15.75" x14ac:dyDescent="0.2">
      <c r="A18" s="20"/>
      <c r="B18" s="20"/>
      <c r="C18" s="20"/>
      <c r="D18" s="25"/>
      <c r="E18" s="21"/>
      <c r="F18" s="21"/>
      <c r="G18" s="28"/>
      <c r="H18" s="28"/>
      <c r="I18" s="28">
        <v>0</v>
      </c>
      <c r="J18" s="28">
        <v>0</v>
      </c>
    </row>
    <row r="19" spans="1:11" ht="15.75" x14ac:dyDescent="0.2">
      <c r="A19" s="19"/>
      <c r="B19" s="19"/>
      <c r="C19" s="19"/>
      <c r="D19" s="7"/>
      <c r="E19" s="7"/>
      <c r="F19" s="7"/>
      <c r="G19" s="7"/>
      <c r="H19" s="7"/>
      <c r="I19" s="7"/>
      <c r="J19" s="7"/>
    </row>
    <row r="20" spans="1:11" s="10" customFormat="1" ht="66" customHeight="1" x14ac:dyDescent="0.25">
      <c r="A20" s="18"/>
      <c r="B20" s="18"/>
      <c r="C20" s="18"/>
      <c r="D20" s="8"/>
      <c r="E20" s="8" t="s">
        <v>70</v>
      </c>
      <c r="F20" s="8" t="s">
        <v>85</v>
      </c>
      <c r="G20" s="26">
        <f>G24+G25+G26+G27</f>
        <v>3083587</v>
      </c>
      <c r="H20" s="26">
        <f>G20</f>
        <v>3083587</v>
      </c>
      <c r="I20" s="26">
        <f t="shared" ref="I20:J20" si="7">I22</f>
        <v>0</v>
      </c>
      <c r="J20" s="26">
        <f t="shared" si="7"/>
        <v>0</v>
      </c>
    </row>
    <row r="21" spans="1:11" s="22" customFormat="1" ht="15.75" x14ac:dyDescent="0.25">
      <c r="A21" s="20"/>
      <c r="B21" s="20"/>
      <c r="C21" s="20"/>
      <c r="D21" s="21"/>
      <c r="E21" s="21" t="s">
        <v>29</v>
      </c>
      <c r="F21" s="21"/>
      <c r="G21" s="28"/>
      <c r="H21" s="28"/>
      <c r="I21" s="28"/>
      <c r="J21" s="28"/>
    </row>
    <row r="22" spans="1:11" s="11" customFormat="1" ht="15.75" x14ac:dyDescent="0.25">
      <c r="A22" s="12" t="s">
        <v>30</v>
      </c>
      <c r="B22" s="12" t="s">
        <v>30</v>
      </c>
      <c r="C22" s="12"/>
      <c r="D22" s="39" t="s">
        <v>42</v>
      </c>
      <c r="E22" s="13"/>
      <c r="F22" s="13"/>
      <c r="G22" s="27">
        <f>G20</f>
        <v>3083587</v>
      </c>
      <c r="H22" s="14">
        <f>H20</f>
        <v>3083587</v>
      </c>
      <c r="I22" s="14">
        <f t="shared" ref="I22:I23" si="8">I23</f>
        <v>0</v>
      </c>
      <c r="J22" s="14">
        <f t="shared" ref="J22:J23" si="9">J23</f>
        <v>0</v>
      </c>
      <c r="K22" s="15"/>
    </row>
    <row r="23" spans="1:11" s="11" customFormat="1" ht="15.75" x14ac:dyDescent="0.25">
      <c r="A23" s="12" t="s">
        <v>31</v>
      </c>
      <c r="B23" s="12" t="s">
        <v>31</v>
      </c>
      <c r="C23" s="12"/>
      <c r="D23" s="40" t="s">
        <v>43</v>
      </c>
      <c r="E23" s="13"/>
      <c r="F23" s="13"/>
      <c r="G23" s="27">
        <f>G24+G25+G27+G26+G28</f>
        <v>3169475</v>
      </c>
      <c r="H23" s="14">
        <f>G23</f>
        <v>3169475</v>
      </c>
      <c r="I23" s="14">
        <f t="shared" si="8"/>
        <v>0</v>
      </c>
      <c r="J23" s="14">
        <f t="shared" si="9"/>
        <v>0</v>
      </c>
      <c r="K23" s="15"/>
    </row>
    <row r="24" spans="1:11" s="11" customFormat="1" ht="47.25" x14ac:dyDescent="0.25">
      <c r="A24" s="20" t="s">
        <v>58</v>
      </c>
      <c r="B24" s="20" t="s">
        <v>59</v>
      </c>
      <c r="C24" s="16" t="s">
        <v>77</v>
      </c>
      <c r="D24" s="21" t="s">
        <v>60</v>
      </c>
      <c r="E24" s="13"/>
      <c r="F24" s="13"/>
      <c r="G24" s="30">
        <v>13587</v>
      </c>
      <c r="H24" s="17">
        <v>13587</v>
      </c>
      <c r="I24" s="17"/>
      <c r="J24" s="17"/>
      <c r="K24" s="15"/>
    </row>
    <row r="25" spans="1:11" s="10" customFormat="1" ht="78.75" x14ac:dyDescent="0.25">
      <c r="A25" s="19" t="s">
        <v>55</v>
      </c>
      <c r="B25" s="46" t="s">
        <v>56</v>
      </c>
      <c r="C25" s="47" t="s">
        <v>82</v>
      </c>
      <c r="D25" s="48" t="s">
        <v>57</v>
      </c>
      <c r="E25" s="49"/>
      <c r="F25" s="49"/>
      <c r="G25" s="50">
        <v>390000</v>
      </c>
      <c r="H25" s="50">
        <v>390000</v>
      </c>
      <c r="I25" s="51"/>
      <c r="J25" s="51"/>
    </row>
    <row r="26" spans="1:11" s="10" customFormat="1" ht="41.25" customHeight="1" x14ac:dyDescent="0.25">
      <c r="A26" s="45" t="s">
        <v>78</v>
      </c>
      <c r="B26" s="57" t="s">
        <v>65</v>
      </c>
      <c r="C26" s="58" t="s">
        <v>77</v>
      </c>
      <c r="D26" s="59" t="s">
        <v>79</v>
      </c>
      <c r="E26" s="60"/>
      <c r="F26" s="60"/>
      <c r="G26" s="61">
        <v>40000</v>
      </c>
      <c r="H26" s="61">
        <v>40000</v>
      </c>
      <c r="I26" s="62"/>
      <c r="J26" s="62"/>
    </row>
    <row r="27" spans="1:11" s="11" customFormat="1" ht="31.5" x14ac:dyDescent="0.25">
      <c r="A27" s="16" t="s">
        <v>19</v>
      </c>
      <c r="B27" s="52" t="s">
        <v>20</v>
      </c>
      <c r="C27" s="53" t="s">
        <v>81</v>
      </c>
      <c r="D27" s="54" t="s">
        <v>21</v>
      </c>
      <c r="E27" s="55"/>
      <c r="F27" s="55"/>
      <c r="G27" s="70">
        <v>2640000</v>
      </c>
      <c r="H27" s="71">
        <v>2640</v>
      </c>
      <c r="I27" s="56"/>
      <c r="J27" s="56"/>
      <c r="K27" s="15"/>
    </row>
    <row r="28" spans="1:11" s="11" customFormat="1" ht="15.75" x14ac:dyDescent="0.25">
      <c r="A28" s="92"/>
      <c r="B28" s="92" t="s">
        <v>105</v>
      </c>
      <c r="C28" s="90" t="s">
        <v>106</v>
      </c>
      <c r="D28" s="93" t="s">
        <v>107</v>
      </c>
      <c r="E28" s="13"/>
      <c r="F28" s="13"/>
      <c r="G28" s="30">
        <v>85888</v>
      </c>
      <c r="H28" s="96">
        <v>85888</v>
      </c>
      <c r="I28" s="14"/>
      <c r="J28" s="14"/>
      <c r="K28" s="15"/>
    </row>
    <row r="29" spans="1:11" s="10" customFormat="1" ht="111" customHeight="1" x14ac:dyDescent="0.25">
      <c r="A29" s="18"/>
      <c r="B29" s="18"/>
      <c r="C29" s="18"/>
      <c r="D29" s="8"/>
      <c r="E29" s="94" t="s">
        <v>71</v>
      </c>
      <c r="F29" s="94" t="s">
        <v>85</v>
      </c>
      <c r="G29" s="95">
        <f>H29+I29</f>
        <v>1906026</v>
      </c>
      <c r="H29" s="95">
        <f>H31</f>
        <v>1906026</v>
      </c>
      <c r="I29" s="95">
        <f t="shared" ref="I29:J29" si="10">I31</f>
        <v>0</v>
      </c>
      <c r="J29" s="95">
        <f t="shared" si="10"/>
        <v>0</v>
      </c>
    </row>
    <row r="30" spans="1:11" s="22" customFormat="1" ht="15.75" x14ac:dyDescent="0.25">
      <c r="A30" s="20"/>
      <c r="B30" s="20"/>
      <c r="C30" s="20"/>
      <c r="D30" s="21"/>
      <c r="E30" s="21" t="s">
        <v>29</v>
      </c>
      <c r="F30" s="21"/>
      <c r="G30" s="28"/>
      <c r="H30" s="28"/>
      <c r="I30" s="28"/>
      <c r="J30" s="28"/>
    </row>
    <row r="31" spans="1:11" s="11" customFormat="1" ht="15.75" x14ac:dyDescent="0.25">
      <c r="A31" s="12" t="s">
        <v>30</v>
      </c>
      <c r="B31" s="12" t="s">
        <v>30</v>
      </c>
      <c r="C31" s="12"/>
      <c r="D31" s="40" t="s">
        <v>45</v>
      </c>
      <c r="E31" s="13"/>
      <c r="F31" s="13"/>
      <c r="G31" s="27">
        <f>H31+I31</f>
        <v>1906026</v>
      </c>
      <c r="H31" s="14">
        <f>H32</f>
        <v>1906026</v>
      </c>
      <c r="I31" s="14">
        <f t="shared" ref="I31:I33" si="11">I32</f>
        <v>0</v>
      </c>
      <c r="J31" s="14">
        <f t="shared" ref="J31:J33" si="12">J32</f>
        <v>0</v>
      </c>
      <c r="K31" s="15"/>
    </row>
    <row r="32" spans="1:11" s="11" customFormat="1" ht="15.75" x14ac:dyDescent="0.25">
      <c r="A32" s="12" t="s">
        <v>31</v>
      </c>
      <c r="B32" s="12" t="s">
        <v>31</v>
      </c>
      <c r="C32" s="12"/>
      <c r="D32" s="40" t="s">
        <v>45</v>
      </c>
      <c r="E32" s="13"/>
      <c r="F32" s="13"/>
      <c r="G32" s="27">
        <f>H32+I32</f>
        <v>1906026</v>
      </c>
      <c r="H32" s="14">
        <f>H33</f>
        <v>1906026</v>
      </c>
      <c r="I32" s="14">
        <f t="shared" si="11"/>
        <v>0</v>
      </c>
      <c r="J32" s="14">
        <f t="shared" si="12"/>
        <v>0</v>
      </c>
      <c r="K32" s="15"/>
    </row>
    <row r="33" spans="1:11" s="11" customFormat="1" ht="15.75" x14ac:dyDescent="0.25">
      <c r="A33" s="16" t="s">
        <v>51</v>
      </c>
      <c r="B33" s="16" t="s">
        <v>50</v>
      </c>
      <c r="C33" s="16"/>
      <c r="D33" s="29" t="s">
        <v>49</v>
      </c>
      <c r="E33" s="13"/>
      <c r="F33" s="13"/>
      <c r="G33" s="30">
        <f>H33+I33</f>
        <v>1906026</v>
      </c>
      <c r="H33" s="17">
        <f>H34</f>
        <v>1906026</v>
      </c>
      <c r="I33" s="17">
        <f t="shared" si="11"/>
        <v>0</v>
      </c>
      <c r="J33" s="17">
        <f t="shared" si="12"/>
        <v>0</v>
      </c>
      <c r="K33" s="15"/>
    </row>
    <row r="34" spans="1:11" s="23" customFormat="1" ht="47.25" x14ac:dyDescent="0.2">
      <c r="A34" s="20" t="s">
        <v>46</v>
      </c>
      <c r="B34" s="20" t="s">
        <v>47</v>
      </c>
      <c r="C34" s="20" t="s">
        <v>48</v>
      </c>
      <c r="D34" s="25" t="s">
        <v>52</v>
      </c>
      <c r="E34" s="21"/>
      <c r="F34" s="21"/>
      <c r="G34" s="28">
        <v>1906026</v>
      </c>
      <c r="H34" s="28">
        <v>1906026</v>
      </c>
      <c r="I34" s="28">
        <v>0</v>
      </c>
      <c r="J34" s="28">
        <v>0</v>
      </c>
    </row>
    <row r="35" spans="1:11" s="10" customFormat="1" ht="87.75" customHeight="1" x14ac:dyDescent="0.25">
      <c r="A35" s="18"/>
      <c r="B35" s="18"/>
      <c r="C35" s="18"/>
      <c r="D35" s="8"/>
      <c r="E35" s="8" t="s">
        <v>72</v>
      </c>
      <c r="F35" s="8" t="s">
        <v>85</v>
      </c>
      <c r="G35" s="26">
        <f>H35+I35</f>
        <v>3215191.2199999997</v>
      </c>
      <c r="H35" s="26">
        <f>H37</f>
        <v>3215191.2199999997</v>
      </c>
      <c r="I35" s="26">
        <f t="shared" ref="I35:J35" si="13">I37</f>
        <v>0</v>
      </c>
      <c r="J35" s="26">
        <f t="shared" si="13"/>
        <v>0</v>
      </c>
    </row>
    <row r="36" spans="1:11" s="22" customFormat="1" ht="15.75" x14ac:dyDescent="0.25">
      <c r="A36" s="20"/>
      <c r="B36" s="20"/>
      <c r="C36" s="20"/>
      <c r="D36" s="21"/>
      <c r="E36" s="21" t="s">
        <v>29</v>
      </c>
      <c r="F36" s="21"/>
      <c r="G36" s="28"/>
      <c r="H36" s="28"/>
      <c r="I36" s="28"/>
      <c r="J36" s="28"/>
    </row>
    <row r="37" spans="1:11" s="11" customFormat="1" ht="15.75" x14ac:dyDescent="0.25">
      <c r="A37" s="12" t="s">
        <v>30</v>
      </c>
      <c r="B37" s="12" t="s">
        <v>30</v>
      </c>
      <c r="C37" s="12"/>
      <c r="D37" s="40" t="s">
        <v>44</v>
      </c>
      <c r="E37" s="13"/>
      <c r="F37" s="13"/>
      <c r="G37" s="27">
        <f>H37+I37</f>
        <v>3215191.2199999997</v>
      </c>
      <c r="H37" s="14">
        <f>H38</f>
        <v>3215191.2199999997</v>
      </c>
      <c r="I37" s="14">
        <f t="shared" ref="I37" si="14">I38</f>
        <v>0</v>
      </c>
      <c r="J37" s="14">
        <f t="shared" ref="J37" si="15">J38</f>
        <v>0</v>
      </c>
      <c r="K37" s="15"/>
    </row>
    <row r="38" spans="1:11" s="11" customFormat="1" ht="15.75" x14ac:dyDescent="0.25">
      <c r="A38" s="12" t="s">
        <v>31</v>
      </c>
      <c r="B38" s="12" t="s">
        <v>31</v>
      </c>
      <c r="C38" s="12"/>
      <c r="D38" s="40" t="s">
        <v>44</v>
      </c>
      <c r="E38" s="13"/>
      <c r="F38" s="13"/>
      <c r="G38" s="27">
        <f>H38+I38</f>
        <v>3215191.2199999997</v>
      </c>
      <c r="H38" s="14">
        <f>H39+H40</f>
        <v>3215191.2199999997</v>
      </c>
      <c r="I38" s="14">
        <f t="shared" ref="I38:J38" si="16">I39+I40</f>
        <v>0</v>
      </c>
      <c r="J38" s="14">
        <f t="shared" si="16"/>
        <v>0</v>
      </c>
      <c r="K38" s="15"/>
    </row>
    <row r="39" spans="1:11" s="11" customFormat="1" ht="47.25" x14ac:dyDescent="0.25">
      <c r="A39" s="16" t="s">
        <v>9</v>
      </c>
      <c r="B39" s="16" t="s">
        <v>10</v>
      </c>
      <c r="C39" s="16" t="s">
        <v>2</v>
      </c>
      <c r="D39" s="29" t="s">
        <v>11</v>
      </c>
      <c r="E39" s="13"/>
      <c r="F39" s="13"/>
      <c r="G39" s="30">
        <v>1539011.58</v>
      </c>
      <c r="H39" s="17">
        <v>1539011.58</v>
      </c>
      <c r="I39" s="17">
        <v>0</v>
      </c>
      <c r="J39" s="17">
        <v>0</v>
      </c>
      <c r="K39" s="15"/>
    </row>
    <row r="40" spans="1:11" s="11" customFormat="1" ht="15.75" x14ac:dyDescent="0.25">
      <c r="A40" s="16" t="s">
        <v>12</v>
      </c>
      <c r="B40" s="16" t="s">
        <v>13</v>
      </c>
      <c r="C40" s="16" t="s">
        <v>2</v>
      </c>
      <c r="D40" s="29" t="s">
        <v>14</v>
      </c>
      <c r="E40" s="13"/>
      <c r="F40" s="13"/>
      <c r="G40" s="30">
        <v>1676179.64</v>
      </c>
      <c r="H40" s="17">
        <v>1676179.64</v>
      </c>
      <c r="I40" s="17">
        <v>0</v>
      </c>
      <c r="J40" s="17">
        <v>0</v>
      </c>
      <c r="K40" s="15"/>
    </row>
    <row r="41" spans="1:11" ht="63" x14ac:dyDescent="0.2">
      <c r="A41" s="18"/>
      <c r="B41" s="18"/>
      <c r="C41" s="18"/>
      <c r="D41" s="8"/>
      <c r="E41" s="8" t="s">
        <v>73</v>
      </c>
      <c r="F41" s="8" t="s">
        <v>85</v>
      </c>
      <c r="G41" s="26">
        <f>H41+I41</f>
        <v>545400</v>
      </c>
      <c r="H41" s="26">
        <f>H43</f>
        <v>545400</v>
      </c>
      <c r="I41" s="26">
        <f t="shared" ref="I41:J41" si="17">I43</f>
        <v>0</v>
      </c>
      <c r="J41" s="26">
        <f t="shared" si="17"/>
        <v>0</v>
      </c>
    </row>
    <row r="42" spans="1:11" s="23" customFormat="1" ht="15.75" x14ac:dyDescent="0.2">
      <c r="A42" s="20"/>
      <c r="B42" s="20"/>
      <c r="C42" s="20"/>
      <c r="D42" s="21"/>
      <c r="E42" s="21" t="s">
        <v>29</v>
      </c>
      <c r="F42" s="21"/>
      <c r="G42" s="28"/>
      <c r="H42" s="28"/>
      <c r="I42" s="28"/>
      <c r="J42" s="28"/>
    </row>
    <row r="43" spans="1:11" ht="15.75" x14ac:dyDescent="0.2">
      <c r="A43" s="12" t="s">
        <v>30</v>
      </c>
      <c r="B43" s="12" t="s">
        <v>30</v>
      </c>
      <c r="C43" s="12"/>
      <c r="D43" s="40" t="s">
        <v>44</v>
      </c>
      <c r="E43" s="13"/>
      <c r="F43" s="13"/>
      <c r="G43" s="27">
        <f>H43+I43</f>
        <v>545400</v>
      </c>
      <c r="H43" s="14">
        <f>H44</f>
        <v>545400</v>
      </c>
      <c r="I43" s="14">
        <f t="shared" ref="I43:I45" si="18">I44</f>
        <v>0</v>
      </c>
      <c r="J43" s="14">
        <f t="shared" ref="J43:J45" si="19">J44</f>
        <v>0</v>
      </c>
    </row>
    <row r="44" spans="1:11" ht="15.75" x14ac:dyDescent="0.2">
      <c r="A44" s="12" t="s">
        <v>31</v>
      </c>
      <c r="B44" s="12" t="s">
        <v>31</v>
      </c>
      <c r="C44" s="12"/>
      <c r="D44" s="40" t="s">
        <v>44</v>
      </c>
      <c r="E44" s="13"/>
      <c r="F44" s="13"/>
      <c r="G44" s="27">
        <f>H44+I44</f>
        <v>545400</v>
      </c>
      <c r="H44" s="14">
        <f>H45</f>
        <v>545400</v>
      </c>
      <c r="I44" s="14">
        <f t="shared" si="18"/>
        <v>0</v>
      </c>
      <c r="J44" s="14">
        <f t="shared" si="19"/>
        <v>0</v>
      </c>
    </row>
    <row r="45" spans="1:11" ht="15.75" x14ac:dyDescent="0.2">
      <c r="A45" s="16"/>
      <c r="B45" s="16"/>
      <c r="C45" s="16"/>
      <c r="D45" s="29"/>
      <c r="E45" s="13"/>
      <c r="F45" s="13"/>
      <c r="G45" s="30">
        <v>545400</v>
      </c>
      <c r="H45" s="17">
        <v>545400</v>
      </c>
      <c r="I45" s="17">
        <f t="shared" si="18"/>
        <v>0</v>
      </c>
      <c r="J45" s="17">
        <f t="shared" si="19"/>
        <v>0</v>
      </c>
    </row>
    <row r="46" spans="1:11" ht="15.75" x14ac:dyDescent="0.2">
      <c r="A46" s="20" t="s">
        <v>37</v>
      </c>
      <c r="B46" s="20" t="s">
        <v>38</v>
      </c>
      <c r="C46" s="20" t="s">
        <v>39</v>
      </c>
      <c r="D46" s="25" t="s">
        <v>40</v>
      </c>
      <c r="E46" s="21"/>
      <c r="F46" s="21"/>
      <c r="G46" s="28">
        <v>545400</v>
      </c>
      <c r="H46" s="28">
        <v>545400</v>
      </c>
      <c r="I46" s="28">
        <v>0</v>
      </c>
      <c r="J46" s="28">
        <v>0</v>
      </c>
    </row>
    <row r="47" spans="1:11" ht="15.75" x14ac:dyDescent="0.2">
      <c r="A47" s="20"/>
      <c r="B47" s="20"/>
      <c r="C47" s="20"/>
      <c r="D47" s="25"/>
      <c r="E47" s="21"/>
      <c r="F47" s="21"/>
      <c r="G47" s="28"/>
      <c r="H47" s="28"/>
      <c r="I47" s="28"/>
      <c r="J47" s="28"/>
    </row>
    <row r="48" spans="1:11" ht="15.75" x14ac:dyDescent="0.2">
      <c r="A48" s="12" t="s">
        <v>30</v>
      </c>
      <c r="B48" s="12" t="s">
        <v>30</v>
      </c>
      <c r="C48" s="20"/>
      <c r="D48" s="40" t="s">
        <v>44</v>
      </c>
      <c r="E48" s="21"/>
      <c r="F48" s="21"/>
      <c r="G48" s="28"/>
      <c r="H48" s="28"/>
      <c r="I48" s="28"/>
      <c r="J48" s="28"/>
    </row>
    <row r="49" spans="1:10" ht="15.75" x14ac:dyDescent="0.2">
      <c r="A49" s="12" t="s">
        <v>31</v>
      </c>
      <c r="B49" s="12" t="s">
        <v>31</v>
      </c>
      <c r="C49" s="20"/>
      <c r="D49" s="40" t="s">
        <v>44</v>
      </c>
      <c r="E49" s="21"/>
      <c r="F49" s="21"/>
      <c r="G49" s="28"/>
      <c r="H49" s="28"/>
      <c r="I49" s="28"/>
      <c r="J49" s="28"/>
    </row>
    <row r="50" spans="1:10" ht="63" x14ac:dyDescent="0.2">
      <c r="A50" s="90"/>
      <c r="B50" s="90"/>
      <c r="C50" s="73"/>
      <c r="D50" s="91"/>
      <c r="E50" s="75" t="s">
        <v>74</v>
      </c>
      <c r="F50" s="49" t="s">
        <v>85</v>
      </c>
      <c r="G50" s="77">
        <f>G51+G52</f>
        <v>1600000</v>
      </c>
      <c r="H50" s="77">
        <f>H51+H52</f>
        <v>1300000</v>
      </c>
      <c r="I50" s="77">
        <f>I51</f>
        <v>300000</v>
      </c>
      <c r="J50" s="77">
        <v>300000</v>
      </c>
    </row>
    <row r="51" spans="1:10" ht="15.75" x14ac:dyDescent="0.2">
      <c r="A51" s="73" t="s">
        <v>75</v>
      </c>
      <c r="B51" s="73" t="s">
        <v>63</v>
      </c>
      <c r="C51" s="73" t="s">
        <v>67</v>
      </c>
      <c r="D51" s="74" t="s">
        <v>64</v>
      </c>
      <c r="E51" s="75"/>
      <c r="F51" s="49"/>
      <c r="G51" s="76">
        <v>1300000</v>
      </c>
      <c r="H51" s="76">
        <v>1300000</v>
      </c>
      <c r="I51" s="77">
        <v>300000</v>
      </c>
      <c r="J51" s="77">
        <v>300000</v>
      </c>
    </row>
    <row r="52" spans="1:10" ht="108" customHeight="1" x14ac:dyDescent="0.2">
      <c r="A52" s="78" t="s">
        <v>100</v>
      </c>
      <c r="B52" s="78" t="s">
        <v>92</v>
      </c>
      <c r="C52" s="78" t="s">
        <v>91</v>
      </c>
      <c r="D52" s="83" t="s">
        <v>99</v>
      </c>
      <c r="E52" s="80"/>
      <c r="F52" s="60"/>
      <c r="G52" s="81">
        <v>300000</v>
      </c>
      <c r="H52" s="81"/>
      <c r="I52" s="82">
        <v>300000</v>
      </c>
      <c r="J52" s="82">
        <v>300000</v>
      </c>
    </row>
    <row r="53" spans="1:10" ht="15.75" x14ac:dyDescent="0.2">
      <c r="A53" s="78"/>
      <c r="B53" s="78"/>
      <c r="C53" s="78"/>
      <c r="D53" s="79"/>
      <c r="E53" s="80"/>
      <c r="F53" s="60"/>
      <c r="G53" s="81"/>
      <c r="H53" s="81"/>
      <c r="I53" s="82"/>
      <c r="J53" s="82"/>
    </row>
    <row r="54" spans="1:10" ht="15.75" x14ac:dyDescent="0.2">
      <c r="A54" s="53" t="s">
        <v>30</v>
      </c>
      <c r="B54" s="53" t="s">
        <v>30</v>
      </c>
      <c r="C54" s="67"/>
      <c r="D54" s="68" t="s">
        <v>44</v>
      </c>
      <c r="E54" s="86"/>
      <c r="F54" s="87"/>
      <c r="G54" s="88"/>
      <c r="H54" s="88"/>
      <c r="I54" s="89"/>
      <c r="J54" s="72"/>
    </row>
    <row r="55" spans="1:10" ht="15.75" x14ac:dyDescent="0.2">
      <c r="A55" s="12" t="s">
        <v>31</v>
      </c>
      <c r="B55" s="12" t="s">
        <v>31</v>
      </c>
      <c r="C55" s="78"/>
      <c r="D55" s="40" t="s">
        <v>44</v>
      </c>
      <c r="E55" s="80"/>
      <c r="F55" s="60"/>
      <c r="G55" s="81"/>
      <c r="H55" s="81"/>
      <c r="I55" s="82"/>
      <c r="J55" s="72"/>
    </row>
    <row r="56" spans="1:10" ht="63" x14ac:dyDescent="0.2">
      <c r="A56" s="78" t="s">
        <v>87</v>
      </c>
      <c r="B56" s="78" t="s">
        <v>90</v>
      </c>
      <c r="C56" s="78" t="s">
        <v>91</v>
      </c>
      <c r="D56" s="66" t="s">
        <v>89</v>
      </c>
      <c r="E56" s="80" t="s">
        <v>88</v>
      </c>
      <c r="F56" s="60" t="s">
        <v>102</v>
      </c>
      <c r="G56" s="81">
        <v>20000</v>
      </c>
      <c r="H56" s="81">
        <v>20000</v>
      </c>
      <c r="I56" s="82"/>
      <c r="J56" s="72"/>
    </row>
    <row r="57" spans="1:10" ht="108" customHeight="1" x14ac:dyDescent="0.2">
      <c r="A57" s="78"/>
      <c r="B57" s="78"/>
      <c r="C57" s="78"/>
      <c r="D57" s="85" t="s">
        <v>98</v>
      </c>
      <c r="E57" s="80"/>
      <c r="F57" s="60"/>
      <c r="G57" s="81">
        <v>20000</v>
      </c>
      <c r="H57" s="81">
        <v>20000</v>
      </c>
      <c r="I57" s="82"/>
      <c r="J57" s="72"/>
    </row>
    <row r="58" spans="1:10" ht="15.75" x14ac:dyDescent="0.2">
      <c r="A58" s="78"/>
      <c r="B58" s="78"/>
      <c r="C58" s="78"/>
      <c r="D58" s="79"/>
      <c r="E58" s="80"/>
      <c r="F58" s="60"/>
      <c r="G58" s="81"/>
      <c r="H58" s="81"/>
      <c r="I58" s="82"/>
      <c r="J58" s="72"/>
    </row>
    <row r="59" spans="1:10" ht="15.75" x14ac:dyDescent="0.2">
      <c r="A59" s="78"/>
      <c r="B59" s="78"/>
      <c r="C59" s="78"/>
      <c r="D59" s="79"/>
      <c r="E59" s="80"/>
      <c r="F59" s="60"/>
      <c r="G59" s="81"/>
      <c r="H59" s="81"/>
      <c r="I59" s="82"/>
      <c r="J59" s="72"/>
    </row>
    <row r="60" spans="1:10" ht="19.5" customHeight="1" x14ac:dyDescent="0.2">
      <c r="A60" s="12" t="s">
        <v>30</v>
      </c>
      <c r="B60" s="78" t="s">
        <v>30</v>
      </c>
      <c r="C60" s="78"/>
      <c r="D60" s="40" t="s">
        <v>44</v>
      </c>
      <c r="E60" s="59"/>
      <c r="F60" s="59"/>
      <c r="G60" s="82"/>
      <c r="H60" s="82"/>
      <c r="I60" s="82"/>
      <c r="J60" s="72"/>
    </row>
    <row r="61" spans="1:10" ht="23.25" customHeight="1" x14ac:dyDescent="0.2">
      <c r="A61" s="53" t="s">
        <v>31</v>
      </c>
      <c r="B61" s="63" t="s">
        <v>31</v>
      </c>
      <c r="C61" s="63"/>
      <c r="D61" s="68" t="s">
        <v>44</v>
      </c>
      <c r="E61" s="64"/>
      <c r="F61" s="64"/>
      <c r="G61" s="69"/>
      <c r="H61" s="69"/>
      <c r="I61" s="69"/>
      <c r="J61" s="28"/>
    </row>
    <row r="62" spans="1:10" ht="66" customHeight="1" x14ac:dyDescent="0.2">
      <c r="A62" s="20" t="s">
        <v>80</v>
      </c>
      <c r="B62" s="65" t="s">
        <v>66</v>
      </c>
      <c r="C62" s="65" t="s">
        <v>66</v>
      </c>
      <c r="D62" s="66" t="s">
        <v>83</v>
      </c>
      <c r="E62" s="41" t="s">
        <v>76</v>
      </c>
      <c r="F62" s="8" t="s">
        <v>85</v>
      </c>
      <c r="G62" s="42">
        <v>280992</v>
      </c>
      <c r="H62" s="42">
        <v>280992</v>
      </c>
      <c r="I62" s="28"/>
      <c r="J62" s="28"/>
    </row>
    <row r="63" spans="1:10" ht="36" customHeight="1" x14ac:dyDescent="0.2">
      <c r="A63" s="12" t="s">
        <v>30</v>
      </c>
      <c r="B63" s="12" t="s">
        <v>30</v>
      </c>
      <c r="C63" s="65"/>
      <c r="D63" s="40" t="s">
        <v>44</v>
      </c>
      <c r="E63" s="41"/>
      <c r="F63" s="8"/>
      <c r="G63" s="42"/>
      <c r="H63" s="42"/>
      <c r="I63" s="28"/>
      <c r="J63" s="28"/>
    </row>
    <row r="64" spans="1:10" ht="37.5" customHeight="1" x14ac:dyDescent="0.2">
      <c r="A64" s="12" t="s">
        <v>31</v>
      </c>
      <c r="B64" s="12" t="s">
        <v>31</v>
      </c>
      <c r="C64" s="65"/>
      <c r="D64" s="40" t="s">
        <v>44</v>
      </c>
      <c r="E64" s="41"/>
      <c r="F64" s="8"/>
      <c r="G64" s="42"/>
      <c r="H64" s="42"/>
      <c r="I64" s="28"/>
      <c r="J64" s="28"/>
    </row>
    <row r="65" spans="1:10" ht="66" customHeight="1" x14ac:dyDescent="0.2">
      <c r="A65" s="12" t="s">
        <v>92</v>
      </c>
      <c r="B65" s="65" t="s">
        <v>91</v>
      </c>
      <c r="C65" s="65"/>
      <c r="D65" s="66" t="s">
        <v>93</v>
      </c>
      <c r="E65" s="41"/>
      <c r="F65" s="8"/>
      <c r="G65" s="42">
        <f>G66+G67</f>
        <v>250000</v>
      </c>
      <c r="H65" s="42">
        <f>H66+H67</f>
        <v>250000</v>
      </c>
      <c r="I65" s="28"/>
      <c r="J65" s="28"/>
    </row>
    <row r="66" spans="1:10" ht="143.25" customHeight="1" x14ac:dyDescent="0.2">
      <c r="A66" s="20"/>
      <c r="B66" s="65"/>
      <c r="C66" s="65"/>
      <c r="D66" s="83" t="s">
        <v>94</v>
      </c>
      <c r="E66" s="84" t="s">
        <v>96</v>
      </c>
      <c r="F66" s="8" t="s">
        <v>103</v>
      </c>
      <c r="G66" s="42">
        <v>100000</v>
      </c>
      <c r="H66" s="42">
        <v>100000</v>
      </c>
      <c r="I66" s="28"/>
      <c r="J66" s="28"/>
    </row>
    <row r="67" spans="1:10" ht="125.25" customHeight="1" x14ac:dyDescent="0.2">
      <c r="A67" s="20"/>
      <c r="B67" s="65" t="s">
        <v>100</v>
      </c>
      <c r="C67" s="65" t="s">
        <v>91</v>
      </c>
      <c r="D67" s="83" t="s">
        <v>95</v>
      </c>
      <c r="E67" s="41" t="s">
        <v>97</v>
      </c>
      <c r="F67" s="8" t="s">
        <v>104</v>
      </c>
      <c r="G67" s="42">
        <v>150000</v>
      </c>
      <c r="H67" s="42">
        <v>150000</v>
      </c>
      <c r="I67" s="28"/>
      <c r="J67" s="28"/>
    </row>
    <row r="68" spans="1:10" ht="125.25" customHeight="1" x14ac:dyDescent="0.2">
      <c r="A68" s="20"/>
      <c r="B68" s="65" t="s">
        <v>87</v>
      </c>
      <c r="C68" s="65" t="s">
        <v>91</v>
      </c>
      <c r="D68" s="83" t="s">
        <v>108</v>
      </c>
      <c r="E68" s="41"/>
      <c r="F68" s="8"/>
      <c r="G68" s="42">
        <f>H68+I68</f>
        <v>688700</v>
      </c>
      <c r="H68" s="42">
        <v>275480</v>
      </c>
      <c r="I68" s="28">
        <v>413220</v>
      </c>
      <c r="J68" s="28">
        <v>413220</v>
      </c>
    </row>
    <row r="69" spans="1:10" ht="63.75" customHeight="1" x14ac:dyDescent="0.2">
      <c r="A69" s="18"/>
      <c r="B69" s="18"/>
      <c r="C69" s="18"/>
      <c r="D69" s="8"/>
      <c r="E69" s="8" t="s">
        <v>86</v>
      </c>
      <c r="F69" s="8" t="s">
        <v>85</v>
      </c>
      <c r="G69" s="26">
        <f>H69+I69</f>
        <v>14500</v>
      </c>
      <c r="H69" s="26">
        <f>H71</f>
        <v>0</v>
      </c>
      <c r="I69" s="26">
        <f t="shared" ref="I69:J69" si="20">I71</f>
        <v>14500</v>
      </c>
      <c r="J69" s="26">
        <f t="shared" si="20"/>
        <v>0</v>
      </c>
    </row>
    <row r="70" spans="1:10" s="23" customFormat="1" ht="15.75" x14ac:dyDescent="0.2">
      <c r="A70" s="20"/>
      <c r="B70" s="20"/>
      <c r="C70" s="20"/>
      <c r="D70" s="21"/>
      <c r="E70" s="21" t="s">
        <v>29</v>
      </c>
      <c r="F70" s="21"/>
      <c r="G70" s="28"/>
      <c r="H70" s="28"/>
      <c r="I70" s="28"/>
      <c r="J70" s="28"/>
    </row>
    <row r="71" spans="1:10" ht="15.75" x14ac:dyDescent="0.2">
      <c r="A71" s="12" t="s">
        <v>30</v>
      </c>
      <c r="B71" s="12"/>
      <c r="C71" s="12"/>
      <c r="D71" s="40" t="s">
        <v>44</v>
      </c>
      <c r="E71" s="13"/>
      <c r="F71" s="13"/>
      <c r="G71" s="27">
        <f>H71+I71</f>
        <v>14500</v>
      </c>
      <c r="H71" s="14">
        <f>H72</f>
        <v>0</v>
      </c>
      <c r="I71" s="14">
        <f t="shared" ref="I71:I72" si="21">I72</f>
        <v>14500</v>
      </c>
      <c r="J71" s="14">
        <f t="shared" ref="J71:J72" si="22">J72</f>
        <v>0</v>
      </c>
    </row>
    <row r="72" spans="1:10" ht="15.75" x14ac:dyDescent="0.2">
      <c r="A72" s="12" t="s">
        <v>31</v>
      </c>
      <c r="B72" s="12"/>
      <c r="C72" s="12"/>
      <c r="D72" s="40" t="s">
        <v>44</v>
      </c>
      <c r="E72" s="13"/>
      <c r="F72" s="13"/>
      <c r="G72" s="27">
        <f>H72+I72</f>
        <v>14500</v>
      </c>
      <c r="H72" s="14">
        <f>H73</f>
        <v>0</v>
      </c>
      <c r="I72" s="14">
        <f t="shared" si="21"/>
        <v>14500</v>
      </c>
      <c r="J72" s="14">
        <f t="shared" si="22"/>
        <v>0</v>
      </c>
    </row>
    <row r="73" spans="1:10" ht="33.75" customHeight="1" x14ac:dyDescent="0.2">
      <c r="A73" s="16" t="s">
        <v>15</v>
      </c>
      <c r="B73" s="16" t="s">
        <v>16</v>
      </c>
      <c r="C73" s="16" t="s">
        <v>3</v>
      </c>
      <c r="D73" s="29" t="s">
        <v>17</v>
      </c>
      <c r="E73" s="13"/>
      <c r="F73" s="13"/>
      <c r="G73" s="30">
        <v>14500</v>
      </c>
      <c r="H73" s="17">
        <v>0</v>
      </c>
      <c r="I73" s="17">
        <v>14500</v>
      </c>
      <c r="J73" s="17">
        <v>0</v>
      </c>
    </row>
    <row r="74" spans="1:10" s="4" customFormat="1" ht="15.75" x14ac:dyDescent="0.2">
      <c r="A74" s="8" t="s">
        <v>27</v>
      </c>
      <c r="B74" s="8" t="s">
        <v>27</v>
      </c>
      <c r="C74" s="8" t="s">
        <v>27</v>
      </c>
      <c r="D74" s="24" t="s">
        <v>28</v>
      </c>
      <c r="E74" s="8" t="s">
        <v>27</v>
      </c>
      <c r="F74" s="8" t="s">
        <v>27</v>
      </c>
      <c r="G74" s="38">
        <f>G11+G20+G29+G35+G41+G50+G56+G62+G65+G69+G68</f>
        <v>13561116.219999999</v>
      </c>
      <c r="H74" s="38">
        <f>H11+H20+H29+H35+H41+H50+H56+H62+H65+H68</f>
        <v>12846576.27</v>
      </c>
      <c r="I74" s="38">
        <f>I69+I51+I68</f>
        <v>727720</v>
      </c>
      <c r="J74" s="38">
        <f>J68+J52</f>
        <v>713220</v>
      </c>
    </row>
    <row r="77" spans="1:10" s="6" customFormat="1" ht="15.75" x14ac:dyDescent="0.25">
      <c r="B77" s="37" t="s">
        <v>53</v>
      </c>
      <c r="I77" s="37" t="s">
        <v>54</v>
      </c>
    </row>
    <row r="78" spans="1:10" x14ac:dyDescent="0.2">
      <c r="A78" s="5"/>
    </row>
    <row r="79" spans="1:10" x14ac:dyDescent="0.2">
      <c r="A79" s="5"/>
    </row>
    <row r="80" spans="1:10" x14ac:dyDescent="0.2">
      <c r="A80" s="5"/>
    </row>
  </sheetData>
  <mergeCells count="9">
    <mergeCell ref="F8:F9"/>
    <mergeCell ref="G8:G9"/>
    <mergeCell ref="H8:H9"/>
    <mergeCell ref="I8:J8"/>
    <mergeCell ref="A8:A9"/>
    <mergeCell ref="B8:B9"/>
    <mergeCell ref="C8:C9"/>
    <mergeCell ref="D8:D9"/>
    <mergeCell ref="E8:E9"/>
  </mergeCells>
  <pageMargins left="0.19685039370078741" right="0.19685039370078741" top="1.1811023622047245" bottom="0.19685039370078741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ПК-1</cp:lastModifiedBy>
  <cp:lastPrinted>2024-07-16T06:52:09Z</cp:lastPrinted>
  <dcterms:created xsi:type="dcterms:W3CDTF">2016-12-09T10:02:38Z</dcterms:created>
  <dcterms:modified xsi:type="dcterms:W3CDTF">2024-07-16T06:52:47Z</dcterms:modified>
</cp:coreProperties>
</file>