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41 сесія 20.08.2025\на сайт\Рішення № 626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Лист1!$A$1:$J$86</definedName>
  </definedNames>
  <calcPr calcId="162913"/>
</workbook>
</file>

<file path=xl/calcChain.xml><?xml version="1.0" encoding="utf-8"?>
<calcChain xmlns="http://schemas.openxmlformats.org/spreadsheetml/2006/main">
  <c r="G16" i="1" l="1"/>
  <c r="G23" i="1" l="1"/>
  <c r="H56" i="1" l="1"/>
  <c r="G56" i="1"/>
  <c r="H40" i="1"/>
  <c r="G40" i="1"/>
  <c r="H23" i="1" l="1"/>
  <c r="H22" i="1" s="1"/>
  <c r="J64" i="1" l="1"/>
  <c r="J63" i="1" s="1"/>
  <c r="J61" i="1" s="1"/>
  <c r="I64" i="1"/>
  <c r="H64" i="1"/>
  <c r="I63" i="1"/>
  <c r="H63" i="1"/>
  <c r="I61" i="1"/>
  <c r="H61" i="1"/>
  <c r="J48" i="1"/>
  <c r="J47" i="1" s="1"/>
  <c r="J46" i="1" s="1"/>
  <c r="J44" i="1" s="1"/>
  <c r="I48" i="1"/>
  <c r="I47" i="1" s="1"/>
  <c r="I46" i="1" s="1"/>
  <c r="I44" i="1" s="1"/>
  <c r="I40" i="1"/>
  <c r="I39" i="1" s="1"/>
  <c r="I37" i="1" s="1"/>
  <c r="J40" i="1"/>
  <c r="J39" i="1" s="1"/>
  <c r="J37" i="1" s="1"/>
  <c r="I23" i="1"/>
  <c r="I22" i="1" s="1"/>
  <c r="J23" i="1"/>
  <c r="J22" i="1" s="1"/>
  <c r="J20" i="1" s="1"/>
  <c r="H39" i="1"/>
  <c r="H37" i="1" s="1"/>
  <c r="J35" i="1"/>
  <c r="J34" i="1" s="1"/>
  <c r="J33" i="1" s="1"/>
  <c r="J31" i="1" s="1"/>
  <c r="I35" i="1"/>
  <c r="I34" i="1" s="1"/>
  <c r="I33" i="1" s="1"/>
  <c r="I31" i="1" s="1"/>
  <c r="H35" i="1"/>
  <c r="J17" i="1"/>
  <c r="I17" i="1"/>
  <c r="J15" i="1"/>
  <c r="I15" i="1"/>
  <c r="H15" i="1"/>
  <c r="I20" i="1" l="1"/>
  <c r="G22" i="1"/>
  <c r="G20" i="1" s="1"/>
  <c r="I14" i="1"/>
  <c r="I13" i="1" s="1"/>
  <c r="I11" i="1" s="1"/>
  <c r="I82" i="1" s="1"/>
  <c r="G35" i="1"/>
  <c r="H34" i="1"/>
  <c r="G61" i="1"/>
  <c r="G64" i="1"/>
  <c r="G63" i="1"/>
  <c r="H47" i="1"/>
  <c r="G39" i="1"/>
  <c r="G37" i="1"/>
  <c r="J14" i="1"/>
  <c r="J13" i="1" s="1"/>
  <c r="J11" i="1" s="1"/>
  <c r="J82" i="1" s="1"/>
  <c r="G15" i="1"/>
  <c r="H14" i="1"/>
  <c r="H13" i="1" s="1"/>
  <c r="H20" i="1" l="1"/>
  <c r="G13" i="1"/>
  <c r="H11" i="1"/>
  <c r="G11" i="1" s="1"/>
  <c r="G34" i="1"/>
  <c r="H33" i="1"/>
  <c r="G47" i="1"/>
  <c r="H46" i="1"/>
  <c r="G14" i="1"/>
  <c r="G33" i="1" l="1"/>
  <c r="H31" i="1"/>
  <c r="G46" i="1"/>
  <c r="H44" i="1"/>
  <c r="H82" i="1" l="1"/>
  <c r="G31" i="1"/>
  <c r="G82" i="1" s="1"/>
  <c r="G44" i="1"/>
</calcChain>
</file>

<file path=xl/sharedStrings.xml><?xml version="1.0" encoding="utf-8"?>
<sst xmlns="http://schemas.openxmlformats.org/spreadsheetml/2006/main" count="208" uniqueCount="119">
  <si>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</si>
  <si>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</si>
  <si>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</si>
  <si>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</si>
  <si>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</si>
  <si>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</si>
  <si>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</si>
  <si>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</si>
  <si>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</si>
  <si>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</si>
  <si>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</si>
  <si>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</si>
  <si>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</si>
  <si>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</si>
  <si>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</si>
  <si>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</si>
  <si>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</si>
  <si>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</si>
  <si>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</si>
  <si>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</si>
  <si>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</si>
  <si>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</si>
  <si>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</si>
  <si>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</si>
  <si>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</si>
  <si>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</si>
  <si>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</si>
  <si>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</si>
  <si>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</si>
  <si>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</si>
  <si>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</si>
  <si>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</si>
  <si>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</si>
  <si>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</si>
  <si>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</si>
  <si>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</si>
  <si>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</si>
  <si>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</si>
  <si>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</si>
  <si>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</si>
  <si>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</si>
  <si>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</si>
  <si>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</si>
  <si>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</si>
  <si>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</si>
  <si>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</si>
  <si>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</si>
  <si>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</si>
  <si>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</si>
  <si>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</si>
  <si>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</si>
  <si>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</si>
  <si>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</si>
  <si>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Головний      спеціаліст 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</si>
  <si>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</si>
  <si>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</si>
  <si>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</si>
  <si>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</si>
  <si>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</si>
  <si>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</si>
  <si>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</si>
  <si>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</si>
  <si>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</si>
  <si>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</si>
  <si>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</si>
  <si>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</si>
  <si>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</si>
  <si>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</si>
  <si>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0218240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</si>
  <si>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</si>
  <si>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</si>
  <si>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</si>
  <si>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</si>
  <si>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0421</t>
  </si>
  <si>
    <t>1090</t>
  </si>
  <si>
    <t>1010</t>
  </si>
  <si>
    <t>Здійснення заходів з землеустрою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</si>
  <si>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2025рік</t>
  </si>
  <si>
    <t>рішення № 562/XXXV-VIII від 17.12.2024 року</t>
  </si>
  <si>
    <t>Програма соціальної політики Грушівської сільської територіальної громади на 2025 рік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</si>
  <si>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</si>
  <si>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</si>
  <si>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</si>
  <si>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</si>
  <si>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0216040</t>
  </si>
  <si>
    <t>6040</t>
  </si>
  <si>
    <t>Заходи, пов`язані з поліпшенням питної води</t>
  </si>
  <si>
    <t>Програма фінансової підтримки комунальних закладів  Грушівської сільської  територіальної громади на 2025 рік</t>
  </si>
  <si>
    <t>Програма "З територіальної оборони , та підтримки Збройних Сил України по Грушівській сільській територіальній громаді на 2025 рік"</t>
  </si>
  <si>
    <t>Програма " Проведення заходів з землеустрою по Грушівській сільській   територіальній громаді на 2025рік"</t>
  </si>
  <si>
    <t>Програма використання коштів фонду охорони навколишнього природного середовища Грушівської сільської  територіальної громади на 2025рік</t>
  </si>
  <si>
    <t xml:space="preserve">Програма розвитку житлово-комунального господарства та благоустрою Грушівської сільської   територіальної громади  на 2025 рік </t>
  </si>
  <si>
    <t>Програма ремонту та утримання автомобільних доріг загального користування,   у тому числі вулиць і доріг комунальної  власності Грушівської сільської територіальної громади  на 2025рік</t>
  </si>
  <si>
    <t>0219770</t>
  </si>
  <si>
    <t>0180</t>
  </si>
  <si>
    <t>9770</t>
  </si>
  <si>
    <t>Інші субвенції з місцевого бюджету</t>
  </si>
  <si>
    <t>Програма створення та використання матеріальних резервів для запобігання і ліквідації наслідків надзвичайних ситуацій у Дніпропетровській області на 2023- 2027 року"</t>
  </si>
  <si>
    <t>рішення № 564/XXXV-VIII від 17.12.2024 року</t>
  </si>
  <si>
    <t>Додаток 5</t>
  </si>
  <si>
    <t>0213090</t>
  </si>
  <si>
    <t>3090</t>
  </si>
  <si>
    <t>1030</t>
  </si>
  <si>
    <t>Видатки на поховання учасників бойових дій та осіб з інвалідністю внаслідок війни</t>
  </si>
  <si>
    <t>Програма поліпшення  технічного стану санітарних автомобілів екстреної медичної допомоги, що працюють на території Грушівської сільської територіальної громади на 2025 рік</t>
  </si>
  <si>
    <t>рішення №581/XXXVIII-VIII від 25.03.2025 року</t>
  </si>
  <si>
    <t>Програми захисту населення і території від надзвичайних ситуацій техногенного та природного характеру, забезпечення пожежної безпеки на 2025рік на території Грушівської сільської ради</t>
  </si>
  <si>
    <t>0219800</t>
  </si>
  <si>
    <t>Субвенція з місцевого державному бюджету на виконання програм соціально- економічного розвитку регіонів</t>
  </si>
  <si>
    <t>рішення №583/XXXVIII-VIII від 25.03.2025 року</t>
  </si>
  <si>
    <t>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</si>
  <si>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рішення №582/XXXVIII-VIII від 25.03.2025 року</t>
  </si>
  <si>
    <t>Розподіл витрат  сільського  бюджету  на реалізацію сільських  та регіональних  програм у 2025 році</t>
  </si>
  <si>
    <t>1142</t>
  </si>
  <si>
    <t>0990</t>
  </si>
  <si>
    <t>Інші  програми та заходи у сфері освіти</t>
  </si>
  <si>
    <r>
      <rPr>
        <b/>
        <sz val="12"/>
        <rFont val="Times New Roman"/>
        <family val="1"/>
        <charset val="204"/>
      </rPr>
      <t>Програма " Обдаровані діти  Грушівської сілтської територіальної громади на 2025 рік"</t>
    </r>
    <r>
      <rPr>
        <sz val="12"/>
        <rFont val="Times New Roman"/>
        <family val="1"/>
        <charset val="204"/>
      </rPr>
      <t xml:space="preserve"> </t>
    </r>
  </si>
  <si>
    <t>рішення №603 /XL-VIII від 08.07.2025 року</t>
  </si>
  <si>
    <t>до рішення № 626 /XLI-VIII  від 20.08.2025року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</si>
</sst>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7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0" borderId="0"/>
    <xf numFmtId="0" fontId="10" fillId="12" borderId="7" applyNumberFormat="0" applyAlignment="0" applyProtection="0"/>
    <xf numFmtId="0" fontId="11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8" applyNumberFormat="0" applyFill="0" applyAlignment="0" applyProtection="0"/>
    <xf numFmtId="0" fontId="14" fillId="13" borderId="9" applyNumberFormat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14" borderId="10" applyNumberFormat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18" fillId="0" borderId="0" xfId="0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0" fontId="18" fillId="0" borderId="1" xfId="41" applyFont="1" applyFill="1" applyBorder="1" applyAlignment="1" applyProtection="1">
      <alignment horizontal="center" vertical="center"/>
    </xf>
    <xf numFmtId="3" fontId="19" fillId="0" borderId="1" xfId="42" applyNumberFormat="1" applyFont="1" applyFill="1" applyBorder="1" applyAlignment="1">
      <alignment horizontal="right" vertical="center" wrapText="1"/>
    </xf>
    <xf numFmtId="0" fontId="18" fillId="0" borderId="0" xfId="1" applyFont="1"/>
    <xf numFmtId="49" fontId="18" fillId="0" borderId="1" xfId="41" applyNumberFormat="1" applyFont="1" applyFill="1" applyBorder="1" applyAlignment="1" applyProtection="1">
      <alignment horizontal="center" vertical="center" wrapText="1"/>
    </xf>
    <xf numFmtId="3" fontId="18" fillId="0" borderId="1" xfId="41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/>
    <xf numFmtId="0" fontId="20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9" fontId="18" fillId="0" borderId="1" xfId="41" applyNumberFormat="1" applyFont="1" applyFill="1" applyBorder="1" applyAlignment="1" applyProtection="1">
      <alignment vertical="center" wrapText="1"/>
    </xf>
    <xf numFmtId="3" fontId="18" fillId="0" borderId="1" xfId="41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/>
    <xf numFmtId="4" fontId="7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6" fillId="0" borderId="0" xfId="0" applyFont="1" applyAlignment="1">
      <alignment horizontal="left"/>
    </xf>
    <xf numFmtId="0" fontId="22" fillId="0" borderId="1" xfId="4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26" fillId="0" borderId="1" xfId="41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1" fillId="0" borderId="11" xfId="4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49" fontId="18" fillId="0" borderId="13" xfId="41" applyNumberFormat="1" applyFont="1" applyFill="1" applyBorder="1" applyAlignment="1" applyProtection="1">
      <alignment horizontal="center" vertical="center" wrapText="1"/>
    </xf>
    <xf numFmtId="49" fontId="18" fillId="0" borderId="14" xfId="41" applyNumberFormat="1" applyFont="1" applyFill="1" applyBorder="1" applyAlignment="1" applyProtection="1">
      <alignment horizontal="center" vertical="center" wrapText="1"/>
    </xf>
    <xf numFmtId="49" fontId="19" fillId="0" borderId="14" xfId="4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18" fillId="0" borderId="14" xfId="41" applyFont="1" applyFill="1" applyBorder="1" applyAlignment="1" applyProtection="1">
      <alignment horizontal="center" vertical="center"/>
    </xf>
    <xf numFmtId="3" fontId="18" fillId="0" borderId="14" xfId="41" applyNumberFormat="1" applyFont="1" applyFill="1" applyBorder="1" applyAlignment="1" applyProtection="1">
      <alignment horizontal="right" vertical="center" wrapText="1"/>
    </xf>
    <xf numFmtId="3" fontId="18" fillId="0" borderId="14" xfId="42" applyNumberFormat="1" applyFont="1" applyFill="1" applyBorder="1" applyAlignment="1">
      <alignment horizontal="right" vertical="center" wrapText="1"/>
    </xf>
    <xf numFmtId="3" fontId="19" fillId="0" borderId="14" xfId="42" applyNumberFormat="1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3" fontId="18" fillId="0" borderId="1" xfId="42" applyNumberFormat="1" applyFont="1" applyFill="1" applyBorder="1" applyAlignment="1">
      <alignment horizontal="right" vertical="center" wrapText="1"/>
    </xf>
    <xf numFmtId="4" fontId="5" fillId="0" borderId="1" xfId="0" quotePrefix="1" applyNumberFormat="1" applyFont="1" applyBorder="1" applyAlignment="1">
      <alignment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49" fontId="26" fillId="0" borderId="0" xfId="4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9" fillId="0" borderId="1" xfId="41" applyFont="1" applyFill="1" applyBorder="1" applyAlignment="1" applyProtection="1">
      <alignment horizontal="center" vertical="center" wrapText="1"/>
    </xf>
    <xf numFmtId="49" fontId="23" fillId="0" borderId="1" xfId="41" applyNumberFormat="1" applyFont="1" applyFill="1" applyBorder="1" applyAlignment="1" applyProtection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16" xfId="41" applyFont="1" applyFill="1" applyBorder="1" applyAlignment="1" applyProtection="1">
      <alignment horizontal="center" vertical="center"/>
    </xf>
    <xf numFmtId="0" fontId="23" fillId="0" borderId="3" xfId="0" applyFont="1" applyBorder="1" applyAlignment="1">
      <alignment vertical="center" wrapText="1"/>
    </xf>
    <xf numFmtId="0" fontId="18" fillId="0" borderId="17" xfId="41" applyFont="1" applyFill="1" applyBorder="1" applyAlignment="1" applyProtection="1">
      <alignment horizontal="center" vertical="center"/>
    </xf>
    <xf numFmtId="0" fontId="18" fillId="0" borderId="13" xfId="41" applyFont="1" applyFill="1" applyBorder="1" applyAlignment="1" applyProtection="1">
      <alignment horizontal="center" vertical="center"/>
    </xf>
    <xf numFmtId="3" fontId="18" fillId="0" borderId="13" xfId="41" applyNumberFormat="1" applyFont="1" applyFill="1" applyBorder="1" applyAlignment="1" applyProtection="1">
      <alignment horizontal="right" vertical="center" wrapText="1"/>
    </xf>
    <xf numFmtId="3" fontId="18" fillId="0" borderId="13" xfId="4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center" wrapText="1"/>
    </xf>
    <xf numFmtId="0" fontId="18" fillId="0" borderId="1" xfId="4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topLeftCell="B4" zoomScaleSheetLayoutView="100" workbookViewId="0">
      <selection activeCell="G41" sqref="G41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0"/>
      <c r="B1" s="30"/>
      <c r="C1" s="30"/>
      <c r="F1" s="31"/>
      <c r="G1" s="31" t="s">
        <v>99</v>
      </c>
      <c r="H1" s="31"/>
    </row>
    <row r="2" spans="1:11" s="9" customFormat="1" x14ac:dyDescent="0.2">
      <c r="A2" s="30"/>
      <c r="B2" s="30"/>
      <c r="C2" s="30"/>
      <c r="F2" s="31"/>
      <c r="G2" s="31"/>
      <c r="H2" s="31"/>
    </row>
    <row r="3" spans="1:11" s="9" customFormat="1" x14ac:dyDescent="0.2">
      <c r="A3" s="30"/>
      <c r="B3" s="30"/>
      <c r="C3" s="30"/>
      <c r="F3" s="31"/>
      <c r="G3" s="31" t="s">
        <v>118</v>
      </c>
      <c r="H3" s="31"/>
    </row>
    <row r="4" spans="1:11" s="9" customFormat="1" x14ac:dyDescent="0.2">
      <c r="A4" s="30"/>
      <c r="B4" s="30"/>
      <c r="C4" s="30"/>
      <c r="F4" s="31"/>
      <c r="G4" s="31"/>
      <c r="H4" s="31"/>
    </row>
    <row r="5" spans="1:11" s="34" customFormat="1" ht="18.75" x14ac:dyDescent="0.3">
      <c r="A5" s="33"/>
      <c r="B5" s="33"/>
      <c r="E5" s="32" t="s">
        <v>112</v>
      </c>
      <c r="F5" s="35"/>
      <c r="G5" s="35"/>
      <c r="H5" s="35"/>
    </row>
    <row r="6" spans="1:11" s="34" customFormat="1" ht="18.75" x14ac:dyDescent="0.3">
      <c r="A6" s="33"/>
      <c r="B6" s="33"/>
      <c r="E6" s="42" t="s">
        <v>61</v>
      </c>
      <c r="F6" s="35"/>
      <c r="G6" s="35"/>
      <c r="H6" s="35"/>
    </row>
    <row r="7" spans="1:11" ht="18.75" x14ac:dyDescent="0.3">
      <c r="E7" s="41" t="s">
        <v>62</v>
      </c>
      <c r="J7" s="9" t="s">
        <v>41</v>
      </c>
    </row>
    <row r="8" spans="1:11" ht="148.5" customHeight="1" x14ac:dyDescent="0.2">
      <c r="A8" s="107" t="s">
        <v>33</v>
      </c>
      <c r="B8" s="107" t="s">
        <v>34</v>
      </c>
      <c r="C8" s="107" t="s">
        <v>35</v>
      </c>
      <c r="D8" s="107" t="s">
        <v>36</v>
      </c>
      <c r="E8" s="107" t="s">
        <v>22</v>
      </c>
      <c r="F8" s="103" t="s">
        <v>23</v>
      </c>
      <c r="G8" s="103" t="s">
        <v>24</v>
      </c>
      <c r="H8" s="103" t="s">
        <v>0</v>
      </c>
      <c r="I8" s="105" t="s">
        <v>1</v>
      </c>
      <c r="J8" s="106"/>
    </row>
    <row r="9" spans="1:11" ht="45" customHeight="1" x14ac:dyDescent="0.2">
      <c r="A9" s="108"/>
      <c r="B9" s="108"/>
      <c r="C9" s="108"/>
      <c r="D9" s="108"/>
      <c r="E9" s="108"/>
      <c r="F9" s="104"/>
      <c r="G9" s="104"/>
      <c r="H9" s="104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39" t="s">
        <v>77</v>
      </c>
      <c r="F11" s="8" t="s">
        <v>78</v>
      </c>
      <c r="G11" s="25">
        <f>H11+I11</f>
        <v>3441177</v>
      </c>
      <c r="H11" s="25">
        <f>H13</f>
        <v>3381177</v>
      </c>
      <c r="I11" s="25">
        <f t="shared" ref="I11:J11" si="0">I13</f>
        <v>60000</v>
      </c>
      <c r="J11" s="25">
        <f t="shared" si="0"/>
        <v>60000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7"/>
      <c r="H12" s="27"/>
      <c r="I12" s="27"/>
      <c r="J12" s="27"/>
    </row>
    <row r="13" spans="1:11" s="11" customFormat="1" ht="15.75" x14ac:dyDescent="0.25">
      <c r="A13" s="12" t="s">
        <v>30</v>
      </c>
      <c r="B13" s="12" t="s">
        <v>30</v>
      </c>
      <c r="C13" s="12"/>
      <c r="D13" s="38" t="s">
        <v>44</v>
      </c>
      <c r="E13" s="13"/>
      <c r="F13" s="13"/>
      <c r="G13" s="26">
        <f t="shared" ref="G13:G15" si="1">H13+I13</f>
        <v>3441177</v>
      </c>
      <c r="H13" s="14">
        <f>H14</f>
        <v>3381177</v>
      </c>
      <c r="I13" s="14">
        <f t="shared" ref="I13:I15" si="2">I14</f>
        <v>60000</v>
      </c>
      <c r="J13" s="14">
        <f t="shared" ref="J13:J15" si="3">J14</f>
        <v>60000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38" t="s">
        <v>44</v>
      </c>
      <c r="E14" s="13"/>
      <c r="F14" s="13"/>
      <c r="G14" s="26">
        <f t="shared" si="1"/>
        <v>3441177</v>
      </c>
      <c r="H14" s="14">
        <f>H15+H17</f>
        <v>3381177</v>
      </c>
      <c r="I14" s="14">
        <f t="shared" ref="I14:J14" si="4">I15+I17</f>
        <v>60000</v>
      </c>
      <c r="J14" s="14">
        <f t="shared" si="4"/>
        <v>60000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8" t="s">
        <v>32</v>
      </c>
      <c r="E15" s="13"/>
      <c r="F15" s="13"/>
      <c r="G15" s="29">
        <f t="shared" si="1"/>
        <v>3441177</v>
      </c>
      <c r="H15" s="17">
        <f>H16</f>
        <v>3381177</v>
      </c>
      <c r="I15" s="17">
        <f t="shared" si="2"/>
        <v>60000</v>
      </c>
      <c r="J15" s="17">
        <f t="shared" si="3"/>
        <v>60000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4" t="s">
        <v>8</v>
      </c>
      <c r="E16" s="21"/>
      <c r="F16" s="21"/>
      <c r="G16" s="27">
        <f>H16+I16</f>
        <v>3441177</v>
      </c>
      <c r="H16" s="27">
        <v>3381177</v>
      </c>
      <c r="I16" s="27">
        <v>60000</v>
      </c>
      <c r="J16" s="27">
        <v>60000</v>
      </c>
    </row>
    <row r="17" spans="1:11" s="11" customFormat="1" ht="15.75" x14ac:dyDescent="0.25">
      <c r="A17" s="16"/>
      <c r="B17" s="16"/>
      <c r="C17" s="16"/>
      <c r="D17" s="28"/>
      <c r="E17" s="13"/>
      <c r="F17" s="13"/>
      <c r="G17" s="29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4"/>
      <c r="E18" s="21"/>
      <c r="F18" s="21"/>
      <c r="G18" s="27"/>
      <c r="H18" s="27"/>
      <c r="I18" s="27">
        <v>0</v>
      </c>
      <c r="J18" s="27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81" customHeight="1" x14ac:dyDescent="0.25">
      <c r="A20" s="18"/>
      <c r="B20" s="18"/>
      <c r="C20" s="18"/>
      <c r="D20" s="8"/>
      <c r="E20" s="8" t="s">
        <v>79</v>
      </c>
      <c r="F20" s="8" t="s">
        <v>78</v>
      </c>
      <c r="G20" s="25">
        <f>G22</f>
        <v>3603910</v>
      </c>
      <c r="H20" s="25">
        <f>G20</f>
        <v>3603910</v>
      </c>
      <c r="I20" s="25">
        <f t="shared" ref="I20:J20" si="7">I22</f>
        <v>0</v>
      </c>
      <c r="J20" s="25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7"/>
      <c r="H21" s="27"/>
      <c r="I21" s="27"/>
      <c r="J21" s="27"/>
    </row>
    <row r="22" spans="1:11" s="11" customFormat="1" ht="15.75" x14ac:dyDescent="0.25">
      <c r="A22" s="12" t="s">
        <v>30</v>
      </c>
      <c r="B22" s="12" t="s">
        <v>30</v>
      </c>
      <c r="C22" s="12"/>
      <c r="D22" s="37" t="s">
        <v>42</v>
      </c>
      <c r="E22" s="13"/>
      <c r="F22" s="13"/>
      <c r="G22" s="26">
        <f>H22+I22</f>
        <v>3603910</v>
      </c>
      <c r="H22" s="14">
        <f>H23</f>
        <v>3603910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38" t="s">
        <v>43</v>
      </c>
      <c r="E23" s="13"/>
      <c r="F23" s="13"/>
      <c r="G23" s="26">
        <f>G24+G25+G26+G27+G28+G29</f>
        <v>3603910</v>
      </c>
      <c r="H23" s="14">
        <f>G23</f>
        <v>3603910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58</v>
      </c>
      <c r="B24" s="20" t="s">
        <v>59</v>
      </c>
      <c r="C24" s="16" t="s">
        <v>69</v>
      </c>
      <c r="D24" s="21" t="s">
        <v>60</v>
      </c>
      <c r="E24" s="13"/>
      <c r="F24" s="13"/>
      <c r="G24" s="29">
        <v>14910</v>
      </c>
      <c r="H24" s="17">
        <v>14910</v>
      </c>
      <c r="I24" s="17"/>
      <c r="J24" s="17"/>
      <c r="K24" s="15"/>
    </row>
    <row r="25" spans="1:11" s="10" customFormat="1" ht="78.75" x14ac:dyDescent="0.25">
      <c r="A25" s="19" t="s">
        <v>55</v>
      </c>
      <c r="B25" s="44" t="s">
        <v>56</v>
      </c>
      <c r="C25" s="45" t="s">
        <v>75</v>
      </c>
      <c r="D25" s="46" t="s">
        <v>57</v>
      </c>
      <c r="E25" s="47"/>
      <c r="F25" s="47"/>
      <c r="G25" s="48">
        <v>453000</v>
      </c>
      <c r="H25" s="48">
        <v>453000</v>
      </c>
      <c r="I25" s="49"/>
      <c r="J25" s="49"/>
    </row>
    <row r="26" spans="1:11" s="10" customFormat="1" ht="41.25" customHeight="1" x14ac:dyDescent="0.25">
      <c r="A26" s="43" t="s">
        <v>70</v>
      </c>
      <c r="B26" s="51" t="s">
        <v>65</v>
      </c>
      <c r="C26" s="52" t="s">
        <v>69</v>
      </c>
      <c r="D26" s="53" t="s">
        <v>71</v>
      </c>
      <c r="E26" s="54"/>
      <c r="F26" s="54"/>
      <c r="G26" s="55">
        <v>40000</v>
      </c>
      <c r="H26" s="55">
        <v>40000</v>
      </c>
      <c r="I26" s="56"/>
      <c r="J26" s="56"/>
    </row>
    <row r="27" spans="1:11" s="11" customFormat="1" ht="31.5" x14ac:dyDescent="0.25">
      <c r="A27" s="67" t="s">
        <v>19</v>
      </c>
      <c r="B27" s="68" t="s">
        <v>20</v>
      </c>
      <c r="C27" s="69" t="s">
        <v>74</v>
      </c>
      <c r="D27" s="70" t="s">
        <v>21</v>
      </c>
      <c r="E27" s="71"/>
      <c r="F27" s="71"/>
      <c r="G27" s="72">
        <v>2746000</v>
      </c>
      <c r="H27" s="73">
        <v>2746000</v>
      </c>
      <c r="I27" s="74"/>
      <c r="J27" s="74"/>
      <c r="K27" s="15"/>
    </row>
    <row r="28" spans="1:11" s="11" customFormat="1" ht="63" customHeight="1" x14ac:dyDescent="0.25">
      <c r="A28" s="16" t="s">
        <v>80</v>
      </c>
      <c r="B28" s="16" t="s">
        <v>81</v>
      </c>
      <c r="C28" s="12" t="s">
        <v>82</v>
      </c>
      <c r="D28" s="80" t="s">
        <v>83</v>
      </c>
      <c r="E28" s="13"/>
      <c r="F28" s="13"/>
      <c r="G28" s="29">
        <v>250000</v>
      </c>
      <c r="H28" s="79">
        <v>250000</v>
      </c>
      <c r="I28" s="14"/>
      <c r="J28" s="14"/>
      <c r="K28" s="15"/>
    </row>
    <row r="29" spans="1:11" s="11" customFormat="1" ht="51.75" customHeight="1" x14ac:dyDescent="0.25">
      <c r="A29" s="16" t="s">
        <v>100</v>
      </c>
      <c r="B29" s="16" t="s">
        <v>101</v>
      </c>
      <c r="C29" s="12" t="s">
        <v>102</v>
      </c>
      <c r="D29" s="80" t="s">
        <v>103</v>
      </c>
      <c r="E29" s="13"/>
      <c r="F29" s="13"/>
      <c r="G29" s="29">
        <v>100000</v>
      </c>
      <c r="H29" s="79">
        <v>100000</v>
      </c>
      <c r="I29" s="14"/>
      <c r="J29" s="14"/>
      <c r="K29" s="15"/>
    </row>
    <row r="30" spans="1:11" s="11" customFormat="1" ht="51.75" customHeight="1" x14ac:dyDescent="0.25">
      <c r="A30" s="16"/>
      <c r="B30" s="16"/>
      <c r="C30" s="12"/>
      <c r="D30" s="80"/>
      <c r="E30" s="13"/>
      <c r="F30" s="13"/>
      <c r="G30" s="29"/>
      <c r="H30" s="79"/>
      <c r="I30" s="14"/>
      <c r="J30" s="14"/>
      <c r="K30" s="15"/>
    </row>
    <row r="31" spans="1:11" s="10" customFormat="1" ht="111" customHeight="1" x14ac:dyDescent="0.25">
      <c r="A31" s="75"/>
      <c r="B31" s="75"/>
      <c r="C31" s="75"/>
      <c r="D31" s="76"/>
      <c r="E31" s="76" t="s">
        <v>92</v>
      </c>
      <c r="F31" s="76" t="s">
        <v>78</v>
      </c>
      <c r="G31" s="77">
        <f>H31+I31</f>
        <v>2503861</v>
      </c>
      <c r="H31" s="77">
        <f>H33</f>
        <v>2503861</v>
      </c>
      <c r="I31" s="77">
        <f t="shared" ref="I31:J31" si="10">I33</f>
        <v>0</v>
      </c>
      <c r="J31" s="77">
        <f t="shared" si="10"/>
        <v>0</v>
      </c>
    </row>
    <row r="32" spans="1:11" s="22" customFormat="1" ht="15.75" x14ac:dyDescent="0.25">
      <c r="A32" s="20"/>
      <c r="B32" s="20"/>
      <c r="C32" s="20"/>
      <c r="D32" s="21"/>
      <c r="E32" s="21" t="s">
        <v>29</v>
      </c>
      <c r="F32" s="21"/>
      <c r="G32" s="27"/>
      <c r="H32" s="27"/>
      <c r="I32" s="27"/>
      <c r="J32" s="27"/>
    </row>
    <row r="33" spans="1:11" s="11" customFormat="1" ht="15.75" x14ac:dyDescent="0.25">
      <c r="A33" s="12" t="s">
        <v>30</v>
      </c>
      <c r="B33" s="12" t="s">
        <v>30</v>
      </c>
      <c r="C33" s="12"/>
      <c r="D33" s="38" t="s">
        <v>45</v>
      </c>
      <c r="E33" s="13"/>
      <c r="F33" s="13"/>
      <c r="G33" s="26">
        <f>H33+I33</f>
        <v>2503861</v>
      </c>
      <c r="H33" s="14">
        <f>H34</f>
        <v>2503861</v>
      </c>
      <c r="I33" s="14">
        <f t="shared" ref="I33:I35" si="11">I34</f>
        <v>0</v>
      </c>
      <c r="J33" s="14">
        <f t="shared" ref="J33:J35" si="12">J34</f>
        <v>0</v>
      </c>
      <c r="K33" s="15"/>
    </row>
    <row r="34" spans="1:11" s="11" customFormat="1" ht="15.75" x14ac:dyDescent="0.25">
      <c r="A34" s="12" t="s">
        <v>31</v>
      </c>
      <c r="B34" s="12" t="s">
        <v>31</v>
      </c>
      <c r="C34" s="12"/>
      <c r="D34" s="38" t="s">
        <v>45</v>
      </c>
      <c r="E34" s="13"/>
      <c r="F34" s="13"/>
      <c r="G34" s="26">
        <f>H34+I34</f>
        <v>2503861</v>
      </c>
      <c r="H34" s="14">
        <f>H35</f>
        <v>2503861</v>
      </c>
      <c r="I34" s="14">
        <f t="shared" si="11"/>
        <v>0</v>
      </c>
      <c r="J34" s="14">
        <f t="shared" si="12"/>
        <v>0</v>
      </c>
      <c r="K34" s="15"/>
    </row>
    <row r="35" spans="1:11" s="11" customFormat="1" ht="15.75" x14ac:dyDescent="0.25">
      <c r="A35" s="16" t="s">
        <v>51</v>
      </c>
      <c r="B35" s="16" t="s">
        <v>50</v>
      </c>
      <c r="C35" s="16"/>
      <c r="D35" s="28" t="s">
        <v>49</v>
      </c>
      <c r="E35" s="13"/>
      <c r="F35" s="13"/>
      <c r="G35" s="29">
        <f>H35+I35</f>
        <v>2503861</v>
      </c>
      <c r="H35" s="17">
        <f>H36</f>
        <v>2503861</v>
      </c>
      <c r="I35" s="17">
        <f t="shared" si="11"/>
        <v>0</v>
      </c>
      <c r="J35" s="17">
        <f t="shared" si="12"/>
        <v>0</v>
      </c>
      <c r="K35" s="15"/>
    </row>
    <row r="36" spans="1:11" s="23" customFormat="1" ht="47.25" x14ac:dyDescent="0.2">
      <c r="A36" s="20" t="s">
        <v>46</v>
      </c>
      <c r="B36" s="20" t="s">
        <v>47</v>
      </c>
      <c r="C36" s="20" t="s">
        <v>48</v>
      </c>
      <c r="D36" s="24" t="s">
        <v>52</v>
      </c>
      <c r="E36" s="21"/>
      <c r="F36" s="21"/>
      <c r="G36" s="27">
        <v>2503861</v>
      </c>
      <c r="H36" s="27">
        <v>2503861</v>
      </c>
      <c r="I36" s="27">
        <v>0</v>
      </c>
      <c r="J36" s="27">
        <v>0</v>
      </c>
    </row>
    <row r="37" spans="1:11" s="10" customFormat="1" ht="87.75" customHeight="1" x14ac:dyDescent="0.25">
      <c r="A37" s="18"/>
      <c r="B37" s="18"/>
      <c r="C37" s="18"/>
      <c r="D37" s="8"/>
      <c r="E37" s="8" t="s">
        <v>91</v>
      </c>
      <c r="F37" s="8" t="s">
        <v>78</v>
      </c>
      <c r="G37" s="25">
        <f>H37+I37</f>
        <v>9579645</v>
      </c>
      <c r="H37" s="25">
        <f>H39</f>
        <v>5239645</v>
      </c>
      <c r="I37" s="25">
        <f t="shared" ref="I37:J37" si="13">I39</f>
        <v>4340000</v>
      </c>
      <c r="J37" s="25">
        <f t="shared" si="13"/>
        <v>4340000</v>
      </c>
    </row>
    <row r="38" spans="1:11" s="22" customFormat="1" ht="15.75" x14ac:dyDescent="0.25">
      <c r="A38" s="20"/>
      <c r="B38" s="20"/>
      <c r="C38" s="20"/>
      <c r="D38" s="21"/>
      <c r="E38" s="21" t="s">
        <v>29</v>
      </c>
      <c r="F38" s="21"/>
      <c r="G38" s="27"/>
      <c r="H38" s="27"/>
      <c r="I38" s="27"/>
      <c r="J38" s="27"/>
    </row>
    <row r="39" spans="1:11" s="11" customFormat="1" ht="15.75" x14ac:dyDescent="0.25">
      <c r="A39" s="12" t="s">
        <v>30</v>
      </c>
      <c r="B39" s="12" t="s">
        <v>30</v>
      </c>
      <c r="C39" s="12"/>
      <c r="D39" s="38" t="s">
        <v>44</v>
      </c>
      <c r="E39" s="13"/>
      <c r="F39" s="13"/>
      <c r="G39" s="26">
        <f>H39+I39</f>
        <v>9579645</v>
      </c>
      <c r="H39" s="14">
        <f>H40</f>
        <v>5239645</v>
      </c>
      <c r="I39" s="14">
        <f t="shared" ref="I39" si="14">I40</f>
        <v>4340000</v>
      </c>
      <c r="J39" s="14">
        <f t="shared" ref="J39" si="15">J40</f>
        <v>4340000</v>
      </c>
      <c r="K39" s="15"/>
    </row>
    <row r="40" spans="1:11" s="11" customFormat="1" ht="15.75" x14ac:dyDescent="0.25">
      <c r="A40" s="12" t="s">
        <v>31</v>
      </c>
      <c r="B40" s="12" t="s">
        <v>31</v>
      </c>
      <c r="C40" s="12"/>
      <c r="D40" s="38" t="s">
        <v>44</v>
      </c>
      <c r="E40" s="13"/>
      <c r="F40" s="13"/>
      <c r="G40" s="26">
        <f>G41+G42+G43</f>
        <v>5239645</v>
      </c>
      <c r="H40" s="14">
        <f>H41+H42+H43</f>
        <v>5239645</v>
      </c>
      <c r="I40" s="14">
        <f t="shared" ref="I40:J40" si="16">I41+I42</f>
        <v>4340000</v>
      </c>
      <c r="J40" s="14">
        <f t="shared" si="16"/>
        <v>4340000</v>
      </c>
      <c r="K40" s="15"/>
    </row>
    <row r="41" spans="1:11" s="11" customFormat="1" ht="47.25" x14ac:dyDescent="0.25">
      <c r="A41" s="16" t="s">
        <v>9</v>
      </c>
      <c r="B41" s="16" t="s">
        <v>10</v>
      </c>
      <c r="C41" s="16" t="s">
        <v>2</v>
      </c>
      <c r="D41" s="28" t="s">
        <v>11</v>
      </c>
      <c r="E41" s="13"/>
      <c r="F41" s="13"/>
      <c r="G41" s="29">
        <v>1730294</v>
      </c>
      <c r="H41" s="17">
        <v>1730294</v>
      </c>
      <c r="I41" s="17">
        <v>0</v>
      </c>
      <c r="J41" s="17">
        <v>0</v>
      </c>
      <c r="K41" s="15"/>
    </row>
    <row r="42" spans="1:11" s="11" customFormat="1" ht="15.75" x14ac:dyDescent="0.25">
      <c r="A42" s="16" t="s">
        <v>12</v>
      </c>
      <c r="B42" s="16" t="s">
        <v>13</v>
      </c>
      <c r="C42" s="16" t="s">
        <v>2</v>
      </c>
      <c r="D42" s="28" t="s">
        <v>14</v>
      </c>
      <c r="E42" s="13"/>
      <c r="F42" s="13"/>
      <c r="G42" s="29">
        <v>3298733</v>
      </c>
      <c r="H42" s="17">
        <v>3298733</v>
      </c>
      <c r="I42" s="17">
        <v>4340000</v>
      </c>
      <c r="J42" s="17">
        <v>4340000</v>
      </c>
      <c r="K42" s="15"/>
    </row>
    <row r="43" spans="1:11" s="11" customFormat="1" ht="15.75" x14ac:dyDescent="0.25">
      <c r="A43" s="16" t="s">
        <v>84</v>
      </c>
      <c r="B43" s="16" t="s">
        <v>85</v>
      </c>
      <c r="C43" s="16" t="s">
        <v>2</v>
      </c>
      <c r="D43" s="80" t="s">
        <v>86</v>
      </c>
      <c r="E43" s="13"/>
      <c r="F43" s="13"/>
      <c r="G43" s="29">
        <v>210618</v>
      </c>
      <c r="H43" s="17">
        <v>210618</v>
      </c>
      <c r="I43" s="17"/>
      <c r="J43" s="17"/>
      <c r="K43" s="15"/>
    </row>
    <row r="44" spans="1:11" ht="78.75" x14ac:dyDescent="0.2">
      <c r="A44" s="75"/>
      <c r="B44" s="75"/>
      <c r="C44" s="75"/>
      <c r="D44" s="76"/>
      <c r="E44" s="76" t="s">
        <v>87</v>
      </c>
      <c r="F44" s="8" t="s">
        <v>78</v>
      </c>
      <c r="G44" s="77">
        <f>H44+I44</f>
        <v>692208</v>
      </c>
      <c r="H44" s="77">
        <f>H46</f>
        <v>692208</v>
      </c>
      <c r="I44" s="77">
        <f t="shared" ref="I44:J44" si="17">I46</f>
        <v>0</v>
      </c>
      <c r="J44" s="77">
        <f t="shared" si="17"/>
        <v>0</v>
      </c>
    </row>
    <row r="45" spans="1:11" s="23" customFormat="1" ht="15.75" x14ac:dyDescent="0.2">
      <c r="A45" s="20"/>
      <c r="B45" s="20"/>
      <c r="C45" s="20"/>
      <c r="D45" s="21"/>
      <c r="E45" s="21" t="s">
        <v>29</v>
      </c>
      <c r="F45" s="21"/>
      <c r="G45" s="27"/>
      <c r="H45" s="27"/>
      <c r="I45" s="27"/>
      <c r="J45" s="27"/>
    </row>
    <row r="46" spans="1:11" ht="15.75" x14ac:dyDescent="0.2">
      <c r="A46" s="12" t="s">
        <v>30</v>
      </c>
      <c r="B46" s="12" t="s">
        <v>30</v>
      </c>
      <c r="C46" s="12"/>
      <c r="D46" s="38" t="s">
        <v>44</v>
      </c>
      <c r="E46" s="13"/>
      <c r="F46" s="13"/>
      <c r="G46" s="26">
        <f>H46+I46</f>
        <v>692208</v>
      </c>
      <c r="H46" s="14">
        <f>H47</f>
        <v>692208</v>
      </c>
      <c r="I46" s="14">
        <f t="shared" ref="I46:I48" si="18">I47</f>
        <v>0</v>
      </c>
      <c r="J46" s="14">
        <f t="shared" ref="J46:J48" si="19">J47</f>
        <v>0</v>
      </c>
    </row>
    <row r="47" spans="1:11" ht="15.75" x14ac:dyDescent="0.2">
      <c r="A47" s="12" t="s">
        <v>31</v>
      </c>
      <c r="B47" s="12" t="s">
        <v>31</v>
      </c>
      <c r="C47" s="12"/>
      <c r="D47" s="38" t="s">
        <v>44</v>
      </c>
      <c r="E47" s="13"/>
      <c r="F47" s="13"/>
      <c r="G47" s="26">
        <f>H47+I47</f>
        <v>692208</v>
      </c>
      <c r="H47" s="14">
        <f>H48</f>
        <v>692208</v>
      </c>
      <c r="I47" s="14">
        <f t="shared" si="18"/>
        <v>0</v>
      </c>
      <c r="J47" s="14">
        <f t="shared" si="19"/>
        <v>0</v>
      </c>
    </row>
    <row r="48" spans="1:11" ht="15.75" x14ac:dyDescent="0.2">
      <c r="A48" s="16"/>
      <c r="B48" s="16"/>
      <c r="C48" s="16"/>
      <c r="D48" s="28"/>
      <c r="E48" s="13"/>
      <c r="F48" s="13"/>
      <c r="G48" s="29">
        <v>692208</v>
      </c>
      <c r="H48" s="17">
        <v>692208</v>
      </c>
      <c r="I48" s="17">
        <f t="shared" si="18"/>
        <v>0</v>
      </c>
      <c r="J48" s="17">
        <f t="shared" si="19"/>
        <v>0</v>
      </c>
    </row>
    <row r="49" spans="1:10" ht="15.75" x14ac:dyDescent="0.2">
      <c r="A49" s="20" t="s">
        <v>37</v>
      </c>
      <c r="B49" s="20" t="s">
        <v>38</v>
      </c>
      <c r="C49" s="20" t="s">
        <v>39</v>
      </c>
      <c r="D49" s="24" t="s">
        <v>40</v>
      </c>
      <c r="E49" s="21"/>
      <c r="F49" s="21"/>
      <c r="G49" s="27">
        <v>692208</v>
      </c>
      <c r="H49" s="27">
        <v>692208</v>
      </c>
      <c r="I49" s="27">
        <v>0</v>
      </c>
      <c r="J49" s="27">
        <v>0</v>
      </c>
    </row>
    <row r="50" spans="1:10" ht="15.75" x14ac:dyDescent="0.2">
      <c r="A50" s="20"/>
      <c r="B50" s="20"/>
      <c r="C50" s="20"/>
      <c r="D50" s="24"/>
      <c r="E50" s="21"/>
      <c r="F50" s="21"/>
      <c r="G50" s="27"/>
      <c r="H50" s="27"/>
      <c r="I50" s="27"/>
      <c r="J50" s="27"/>
    </row>
    <row r="51" spans="1:10" ht="78.75" x14ac:dyDescent="0.2">
      <c r="A51" s="82"/>
      <c r="B51" s="82"/>
      <c r="C51" s="82"/>
      <c r="D51" s="83"/>
      <c r="E51" s="84" t="s">
        <v>88</v>
      </c>
      <c r="F51" s="47" t="s">
        <v>78</v>
      </c>
      <c r="G51" s="85">
        <v>1000000</v>
      </c>
      <c r="H51" s="85">
        <v>1000000</v>
      </c>
      <c r="I51" s="27"/>
      <c r="J51" s="27"/>
    </row>
    <row r="52" spans="1:10" ht="15.75" x14ac:dyDescent="0.2">
      <c r="A52" s="86"/>
      <c r="B52" s="86"/>
      <c r="C52" s="86"/>
      <c r="D52" s="78"/>
      <c r="E52" s="87"/>
      <c r="F52" s="54"/>
      <c r="G52" s="88"/>
      <c r="H52" s="88"/>
      <c r="I52" s="81"/>
      <c r="J52" s="66"/>
    </row>
    <row r="53" spans="1:10" ht="19.5" customHeight="1" x14ac:dyDescent="0.2">
      <c r="A53" s="50" t="s">
        <v>30</v>
      </c>
      <c r="B53" s="62" t="s">
        <v>30</v>
      </c>
      <c r="C53" s="62"/>
      <c r="D53" s="63" t="s">
        <v>44</v>
      </c>
      <c r="E53" s="64"/>
      <c r="F53" s="65"/>
      <c r="G53" s="66">
        <v>1000000</v>
      </c>
      <c r="H53" s="66">
        <v>1000000</v>
      </c>
      <c r="I53" s="66"/>
      <c r="J53" s="66"/>
    </row>
    <row r="54" spans="1:10" ht="23.25" customHeight="1" x14ac:dyDescent="0.2">
      <c r="A54" s="12" t="s">
        <v>31</v>
      </c>
      <c r="B54" s="58" t="s">
        <v>31</v>
      </c>
      <c r="C54" s="58"/>
      <c r="D54" s="38" t="s">
        <v>44</v>
      </c>
      <c r="E54" s="59"/>
      <c r="F54" s="21"/>
      <c r="G54" s="27">
        <v>1000000</v>
      </c>
      <c r="H54" s="27">
        <v>1000000</v>
      </c>
      <c r="I54" s="27"/>
      <c r="J54" s="27"/>
    </row>
    <row r="55" spans="1:10" ht="23.25" customHeight="1" x14ac:dyDescent="0.2">
      <c r="A55" s="82" t="s">
        <v>68</v>
      </c>
      <c r="B55" s="58" t="s">
        <v>63</v>
      </c>
      <c r="C55" s="58" t="s">
        <v>67</v>
      </c>
      <c r="D55" s="83" t="s">
        <v>64</v>
      </c>
      <c r="E55" s="59"/>
      <c r="F55" s="21"/>
      <c r="G55" s="27">
        <v>1000000</v>
      </c>
      <c r="H55" s="27">
        <v>1000000</v>
      </c>
      <c r="I55" s="27"/>
      <c r="J55" s="27"/>
    </row>
    <row r="56" spans="1:10" ht="80.25" customHeight="1" x14ac:dyDescent="0.2">
      <c r="A56" s="20" t="s">
        <v>72</v>
      </c>
      <c r="B56" s="60" t="s">
        <v>66</v>
      </c>
      <c r="C56" s="60" t="s">
        <v>66</v>
      </c>
      <c r="D56" s="61" t="s">
        <v>76</v>
      </c>
      <c r="E56" s="39" t="s">
        <v>89</v>
      </c>
      <c r="F56" s="47" t="s">
        <v>78</v>
      </c>
      <c r="G56" s="40">
        <f>G60</f>
        <v>200000</v>
      </c>
      <c r="H56" s="40">
        <f>H60</f>
        <v>200000</v>
      </c>
      <c r="I56" s="27"/>
      <c r="J56" s="27"/>
    </row>
    <row r="57" spans="1:10" ht="15.75" x14ac:dyDescent="0.2">
      <c r="A57" s="20"/>
      <c r="B57" s="20"/>
      <c r="C57" s="20"/>
      <c r="D57" s="24"/>
      <c r="E57" s="21"/>
      <c r="F57" s="21"/>
      <c r="G57" s="27"/>
      <c r="H57" s="27"/>
      <c r="I57" s="27"/>
      <c r="J57" s="27"/>
    </row>
    <row r="58" spans="1:10" ht="15.75" x14ac:dyDescent="0.2">
      <c r="A58" s="20" t="s">
        <v>30</v>
      </c>
      <c r="B58" s="57" t="s">
        <v>30</v>
      </c>
      <c r="C58" s="20"/>
      <c r="D58" s="24" t="s">
        <v>42</v>
      </c>
      <c r="E58" s="21"/>
      <c r="F58" s="21"/>
      <c r="G58" s="27">
        <v>200000</v>
      </c>
      <c r="H58" s="27">
        <v>200000</v>
      </c>
      <c r="I58" s="27"/>
      <c r="J58" s="27"/>
    </row>
    <row r="59" spans="1:10" ht="15.75" x14ac:dyDescent="0.2">
      <c r="A59" s="20" t="s">
        <v>31</v>
      </c>
      <c r="B59" s="57" t="s">
        <v>31</v>
      </c>
      <c r="C59" s="20" t="s">
        <v>73</v>
      </c>
      <c r="D59" s="24" t="s">
        <v>42</v>
      </c>
      <c r="E59" s="21"/>
      <c r="F59" s="21"/>
      <c r="G59" s="27">
        <v>200000</v>
      </c>
      <c r="H59" s="27">
        <v>200000</v>
      </c>
      <c r="I59" s="27"/>
      <c r="J59" s="27"/>
    </row>
    <row r="60" spans="1:10" ht="15.75" x14ac:dyDescent="0.2">
      <c r="A60" s="20" t="s">
        <v>72</v>
      </c>
      <c r="B60" s="89" t="s">
        <v>66</v>
      </c>
      <c r="C60" s="20" t="s">
        <v>66</v>
      </c>
      <c r="D60" s="61" t="s">
        <v>76</v>
      </c>
      <c r="E60" s="21"/>
      <c r="F60" s="21"/>
      <c r="G60" s="27">
        <v>200000</v>
      </c>
      <c r="H60" s="27">
        <v>200000</v>
      </c>
      <c r="I60" s="27"/>
      <c r="J60" s="27"/>
    </row>
    <row r="61" spans="1:10" ht="84.75" customHeight="1" x14ac:dyDescent="0.2">
      <c r="A61" s="18"/>
      <c r="B61" s="18"/>
      <c r="C61" s="18"/>
      <c r="D61" s="8"/>
      <c r="E61" s="8" t="s">
        <v>90</v>
      </c>
      <c r="F61" s="47" t="s">
        <v>78</v>
      </c>
      <c r="G61" s="25">
        <f>H61+I61</f>
        <v>8000</v>
      </c>
      <c r="H61" s="25">
        <f>H63</f>
        <v>0</v>
      </c>
      <c r="I61" s="25">
        <f t="shared" ref="I61:J61" si="20">I63</f>
        <v>8000</v>
      </c>
      <c r="J61" s="25">
        <f t="shared" si="20"/>
        <v>0</v>
      </c>
    </row>
    <row r="62" spans="1:10" s="23" customFormat="1" ht="15.75" x14ac:dyDescent="0.2">
      <c r="A62" s="20"/>
      <c r="B62" s="20"/>
      <c r="C62" s="20"/>
      <c r="D62" s="21"/>
      <c r="E62" s="21" t="s">
        <v>29</v>
      </c>
      <c r="F62" s="21"/>
      <c r="G62" s="27"/>
      <c r="H62" s="27"/>
      <c r="I62" s="27"/>
      <c r="J62" s="27"/>
    </row>
    <row r="63" spans="1:10" ht="15.75" x14ac:dyDescent="0.2">
      <c r="A63" s="12" t="s">
        <v>30</v>
      </c>
      <c r="B63" s="12"/>
      <c r="C63" s="12"/>
      <c r="D63" s="38" t="s">
        <v>44</v>
      </c>
      <c r="E63" s="13"/>
      <c r="F63" s="13"/>
      <c r="G63" s="26">
        <f>H63+I63</f>
        <v>8000</v>
      </c>
      <c r="H63" s="14">
        <f>H64</f>
        <v>0</v>
      </c>
      <c r="I63" s="14">
        <f t="shared" ref="I63:I64" si="21">I64</f>
        <v>8000</v>
      </c>
      <c r="J63" s="14">
        <f t="shared" ref="J63:J64" si="22">J64</f>
        <v>0</v>
      </c>
    </row>
    <row r="64" spans="1:10" ht="15.75" x14ac:dyDescent="0.2">
      <c r="A64" s="12" t="s">
        <v>31</v>
      </c>
      <c r="B64" s="12"/>
      <c r="C64" s="12"/>
      <c r="D64" s="38" t="s">
        <v>44</v>
      </c>
      <c r="E64" s="13"/>
      <c r="F64" s="13"/>
      <c r="G64" s="26">
        <f>H64+I64</f>
        <v>8000</v>
      </c>
      <c r="H64" s="14">
        <f>H65</f>
        <v>0</v>
      </c>
      <c r="I64" s="14">
        <f t="shared" si="21"/>
        <v>8000</v>
      </c>
      <c r="J64" s="14">
        <f t="shared" si="22"/>
        <v>0</v>
      </c>
    </row>
    <row r="65" spans="1:10" ht="33.75" customHeight="1" x14ac:dyDescent="0.2">
      <c r="A65" s="16" t="s">
        <v>15</v>
      </c>
      <c r="B65" s="16" t="s">
        <v>16</v>
      </c>
      <c r="C65" s="16" t="s">
        <v>3</v>
      </c>
      <c r="D65" s="28" t="s">
        <v>17</v>
      </c>
      <c r="E65" s="13"/>
      <c r="F65" s="13"/>
      <c r="G65" s="29">
        <v>8000</v>
      </c>
      <c r="H65" s="17">
        <v>0</v>
      </c>
      <c r="I65" s="17">
        <v>8000</v>
      </c>
      <c r="J65" s="17">
        <v>0</v>
      </c>
    </row>
    <row r="66" spans="1:10" ht="81" customHeight="1" x14ac:dyDescent="0.2">
      <c r="A66" s="16" t="s">
        <v>30</v>
      </c>
      <c r="B66" s="16"/>
      <c r="C66" s="16"/>
      <c r="D66" s="38" t="s">
        <v>44</v>
      </c>
      <c r="E66" s="92" t="s">
        <v>97</v>
      </c>
      <c r="F66" s="92" t="s">
        <v>98</v>
      </c>
      <c r="G66" s="29">
        <v>18100</v>
      </c>
      <c r="H66" s="17">
        <v>18100</v>
      </c>
      <c r="I66" s="17"/>
      <c r="J66" s="17"/>
    </row>
    <row r="67" spans="1:10" ht="24.75" customHeight="1" x14ac:dyDescent="0.2">
      <c r="A67" s="16" t="s">
        <v>31</v>
      </c>
      <c r="B67" s="16"/>
      <c r="C67" s="16"/>
      <c r="D67" s="38" t="s">
        <v>44</v>
      </c>
      <c r="E67" s="13"/>
      <c r="F67" s="13"/>
      <c r="G67" s="29">
        <v>18100</v>
      </c>
      <c r="H67" s="17">
        <v>18100</v>
      </c>
      <c r="I67" s="17"/>
      <c r="J67" s="17"/>
    </row>
    <row r="68" spans="1:10" ht="24.75" customHeight="1" x14ac:dyDescent="0.2">
      <c r="A68" s="16" t="s">
        <v>93</v>
      </c>
      <c r="B68" s="16" t="s">
        <v>95</v>
      </c>
      <c r="C68" s="16" t="s">
        <v>94</v>
      </c>
      <c r="D68" s="38" t="s">
        <v>96</v>
      </c>
      <c r="E68" s="13"/>
      <c r="F68" s="13"/>
      <c r="G68" s="29">
        <v>18100</v>
      </c>
      <c r="H68" s="17">
        <v>18100</v>
      </c>
      <c r="I68" s="17">
        <v>0</v>
      </c>
      <c r="J68" s="17"/>
    </row>
    <row r="69" spans="1:10" ht="75.75" customHeight="1" x14ac:dyDescent="0.2">
      <c r="A69" s="12" t="s">
        <v>30</v>
      </c>
      <c r="B69" s="16"/>
      <c r="C69" s="16"/>
      <c r="D69" s="38" t="s">
        <v>44</v>
      </c>
      <c r="E69" s="92" t="s">
        <v>104</v>
      </c>
      <c r="F69" s="92" t="s">
        <v>105</v>
      </c>
      <c r="G69" s="29">
        <v>28000</v>
      </c>
      <c r="H69" s="17">
        <v>28000</v>
      </c>
      <c r="I69" s="17"/>
      <c r="J69" s="17"/>
    </row>
    <row r="70" spans="1:10" ht="24.75" customHeight="1" x14ac:dyDescent="0.2">
      <c r="A70" s="12" t="s">
        <v>31</v>
      </c>
      <c r="B70" s="16"/>
      <c r="C70" s="16"/>
      <c r="D70" s="38" t="s">
        <v>44</v>
      </c>
      <c r="E70" s="13"/>
      <c r="F70" s="13"/>
      <c r="G70" s="29">
        <v>28000</v>
      </c>
      <c r="H70" s="17">
        <v>28000</v>
      </c>
      <c r="I70" s="17"/>
      <c r="J70" s="17"/>
    </row>
    <row r="71" spans="1:10" ht="24.75" customHeight="1" x14ac:dyDescent="0.2">
      <c r="A71" s="16" t="s">
        <v>93</v>
      </c>
      <c r="B71" s="16" t="s">
        <v>95</v>
      </c>
      <c r="C71" s="16" t="s">
        <v>94</v>
      </c>
      <c r="D71" s="38" t="s">
        <v>96</v>
      </c>
      <c r="E71" s="13"/>
      <c r="F71" s="13"/>
      <c r="G71" s="29">
        <v>28000</v>
      </c>
      <c r="H71" s="17">
        <v>28000</v>
      </c>
      <c r="I71" s="17"/>
      <c r="J71" s="17"/>
    </row>
    <row r="72" spans="1:10" ht="103.5" customHeight="1" x14ac:dyDescent="0.2">
      <c r="A72" s="16" t="s">
        <v>30</v>
      </c>
      <c r="B72" s="16"/>
      <c r="C72" s="16"/>
      <c r="D72" s="38" t="s">
        <v>44</v>
      </c>
      <c r="E72" s="93" t="s">
        <v>106</v>
      </c>
      <c r="F72" s="92" t="s">
        <v>109</v>
      </c>
      <c r="G72" s="29">
        <v>150000</v>
      </c>
      <c r="H72" s="17">
        <v>150000</v>
      </c>
      <c r="I72" s="17"/>
      <c r="J72" s="17"/>
    </row>
    <row r="73" spans="1:10" ht="25.5" customHeight="1" x14ac:dyDescent="0.2">
      <c r="A73" s="16" t="s">
        <v>31</v>
      </c>
      <c r="B73" s="16"/>
      <c r="C73" s="16"/>
      <c r="D73" s="38" t="s">
        <v>44</v>
      </c>
      <c r="E73" s="13"/>
      <c r="F73" s="13"/>
      <c r="G73" s="29">
        <v>150000</v>
      </c>
      <c r="H73" s="17">
        <v>150000</v>
      </c>
      <c r="I73" s="17"/>
      <c r="J73" s="17"/>
    </row>
    <row r="74" spans="1:10" ht="54.75" customHeight="1" x14ac:dyDescent="0.2">
      <c r="A74" s="16" t="s">
        <v>107</v>
      </c>
      <c r="B74" s="16"/>
      <c r="C74" s="16"/>
      <c r="D74" s="96" t="s">
        <v>108</v>
      </c>
      <c r="E74" s="13"/>
      <c r="F74" s="13"/>
      <c r="G74" s="29">
        <v>150000</v>
      </c>
      <c r="H74" s="17">
        <v>150000</v>
      </c>
      <c r="I74" s="17"/>
      <c r="J74" s="17"/>
    </row>
    <row r="75" spans="1:10" ht="95.25" customHeight="1" x14ac:dyDescent="0.2">
      <c r="A75" s="16" t="s">
        <v>30</v>
      </c>
      <c r="B75" s="16"/>
      <c r="C75" s="16"/>
      <c r="D75" s="38" t="s">
        <v>44</v>
      </c>
      <c r="E75" s="94" t="s">
        <v>110</v>
      </c>
      <c r="F75" s="92" t="s">
        <v>111</v>
      </c>
      <c r="G75" s="29">
        <v>120000</v>
      </c>
      <c r="H75" s="17">
        <v>120000</v>
      </c>
      <c r="I75" s="17"/>
      <c r="J75" s="17"/>
    </row>
    <row r="76" spans="1:10" ht="31.5" customHeight="1" x14ac:dyDescent="0.2">
      <c r="A76" s="16" t="s">
        <v>31</v>
      </c>
      <c r="B76" s="16"/>
      <c r="C76" s="16"/>
      <c r="D76" s="38" t="s">
        <v>44</v>
      </c>
      <c r="E76" s="95"/>
      <c r="F76" s="13"/>
      <c r="G76" s="29">
        <v>120000</v>
      </c>
      <c r="H76" s="17">
        <v>120000</v>
      </c>
      <c r="I76" s="17"/>
      <c r="J76" s="17"/>
    </row>
    <row r="77" spans="1:10" ht="54.75" customHeight="1" x14ac:dyDescent="0.2">
      <c r="A77" s="16" t="s">
        <v>107</v>
      </c>
      <c r="B77" s="67"/>
      <c r="C77" s="67"/>
      <c r="D77" s="96" t="s">
        <v>108</v>
      </c>
      <c r="E77" s="97"/>
      <c r="F77" s="98"/>
      <c r="G77" s="99">
        <v>120000</v>
      </c>
      <c r="H77" s="100">
        <v>120000</v>
      </c>
      <c r="I77" s="100"/>
      <c r="J77" s="100"/>
    </row>
    <row r="78" spans="1:10" ht="33" customHeight="1" x14ac:dyDescent="0.2">
      <c r="A78" s="16"/>
      <c r="B78" s="57" t="s">
        <v>30</v>
      </c>
      <c r="C78" s="16"/>
      <c r="D78" s="24" t="s">
        <v>42</v>
      </c>
      <c r="E78" s="13"/>
      <c r="F78" s="13"/>
      <c r="G78" s="29"/>
      <c r="H78" s="17"/>
      <c r="I78" s="17"/>
      <c r="J78" s="17"/>
    </row>
    <row r="79" spans="1:10" ht="54.75" customHeight="1" x14ac:dyDescent="0.2">
      <c r="A79" s="16"/>
      <c r="B79" s="16" t="s">
        <v>113</v>
      </c>
      <c r="C79" s="16" t="s">
        <v>114</v>
      </c>
      <c r="D79" s="101" t="s">
        <v>115</v>
      </c>
      <c r="E79" s="13"/>
      <c r="F79" s="13"/>
      <c r="G79" s="29">
        <v>50000</v>
      </c>
      <c r="H79" s="17">
        <v>50000</v>
      </c>
      <c r="I79" s="17"/>
      <c r="J79" s="17"/>
    </row>
    <row r="80" spans="1:10" ht="79.5" customHeight="1" x14ac:dyDescent="0.2">
      <c r="A80" s="16"/>
      <c r="B80" s="16"/>
      <c r="C80" s="16"/>
      <c r="D80" s="24" t="s">
        <v>42</v>
      </c>
      <c r="E80" s="102" t="s">
        <v>116</v>
      </c>
      <c r="F80" s="92" t="s">
        <v>117</v>
      </c>
      <c r="G80" s="29">
        <v>50000</v>
      </c>
      <c r="H80" s="17">
        <v>50000</v>
      </c>
      <c r="I80" s="17"/>
      <c r="J80" s="17"/>
    </row>
    <row r="81" spans="1:10" ht="33.75" customHeight="1" x14ac:dyDescent="0.2">
      <c r="A81" s="16"/>
      <c r="B81" s="16"/>
      <c r="C81" s="16"/>
      <c r="D81" s="28"/>
      <c r="E81" s="13"/>
      <c r="F81" s="13"/>
      <c r="G81" s="29"/>
      <c r="H81" s="17"/>
      <c r="I81" s="17"/>
      <c r="J81" s="17"/>
    </row>
    <row r="82" spans="1:10" s="4" customFormat="1" ht="15.75" x14ac:dyDescent="0.2">
      <c r="A82" s="76" t="s">
        <v>27</v>
      </c>
      <c r="B82" s="76" t="s">
        <v>27</v>
      </c>
      <c r="C82" s="76" t="s">
        <v>27</v>
      </c>
      <c r="D82" s="90" t="s">
        <v>28</v>
      </c>
      <c r="E82" s="76" t="s">
        <v>27</v>
      </c>
      <c r="F82" s="76" t="s">
        <v>27</v>
      </c>
      <c r="G82" s="91">
        <f>G11+G20+G31+G37+G44+G51+G56+G61+G66+G69+G72+G75+G79</f>
        <v>21394901</v>
      </c>
      <c r="H82" s="91">
        <f>H11+H20+H31+H37+H44+H51+H56+H66+H79</f>
        <v>16688901</v>
      </c>
      <c r="I82" s="91">
        <f>I11+I37+I61</f>
        <v>4408000</v>
      </c>
      <c r="J82" s="91">
        <f>J11+J37</f>
        <v>4400000</v>
      </c>
    </row>
    <row r="85" spans="1:10" s="6" customFormat="1" ht="15.75" x14ac:dyDescent="0.25">
      <c r="B85" s="36" t="s">
        <v>53</v>
      </c>
      <c r="I85" s="36" t="s">
        <v>54</v>
      </c>
    </row>
    <row r="86" spans="1:10" x14ac:dyDescent="0.2">
      <c r="A86" s="5"/>
    </row>
    <row r="87" spans="1:10" x14ac:dyDescent="0.2">
      <c r="A87" s="5"/>
    </row>
    <row r="88" spans="1:10" x14ac:dyDescent="0.2">
      <c r="A88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ПК-1</cp:lastModifiedBy>
  <cp:lastPrinted>2025-08-27T13:05:32Z</cp:lastPrinted>
  <dcterms:created xsi:type="dcterms:W3CDTF">2016-12-09T10:02:38Z</dcterms:created>
  <dcterms:modified xsi:type="dcterms:W3CDTF">2025-08-27T13:05:54Z</dcterms:modified>
</cp:coreProperties>
</file>