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8\Desktop\Рішення 732\"/>
    </mc:Choice>
  </mc:AlternateContent>
  <bookViews>
    <workbookView xWindow="0" yWindow="0" windowWidth="20490" windowHeight="7950"/>
  </bookViews>
  <sheets>
    <sheet name="Лист1" sheetId="1" r:id="rId1"/>
  </sheets>
  <definedNames>
    <definedName name="_xlnm.Print_Titles" localSheetId="0">Лист1!$8:$10</definedName>
    <definedName name="_xlnm.Print_Area" localSheetId="0">Лист1!$A$1:$J$85</definedName>
  </definedNames>
  <calcPr calcId="152511"/>
</workbook>
</file>

<file path=xl/calcChain.xml><?xml version="1.0" encoding="utf-8"?>
<calcChain xmlns="http://schemas.openxmlformats.org/spreadsheetml/2006/main">
  <c r="H52" i="1" l="1"/>
  <c r="H55" i="1"/>
  <c r="H54" i="1"/>
  <c r="G54" i="1"/>
  <c r="H66" i="1"/>
  <c r="G66" i="1"/>
  <c r="G55" i="1"/>
  <c r="G52" i="1" l="1"/>
  <c r="G40" i="1"/>
  <c r="J40" i="1"/>
  <c r="J39" i="1"/>
  <c r="I40" i="1"/>
  <c r="I39" i="1"/>
  <c r="I37" i="1" s="1"/>
  <c r="G23" i="1" l="1"/>
  <c r="H59" i="1" l="1"/>
  <c r="G59" i="1"/>
  <c r="H40" i="1"/>
  <c r="H23" i="1" l="1"/>
  <c r="H22" i="1" s="1"/>
  <c r="J79" i="1" l="1"/>
  <c r="J78" i="1" s="1"/>
  <c r="J76" i="1" s="1"/>
  <c r="I79" i="1"/>
  <c r="H79" i="1"/>
  <c r="I78" i="1"/>
  <c r="H78" i="1"/>
  <c r="I76" i="1"/>
  <c r="H76" i="1"/>
  <c r="J49" i="1"/>
  <c r="J48" i="1" s="1"/>
  <c r="J47" i="1" s="1"/>
  <c r="J45" i="1" s="1"/>
  <c r="I49" i="1"/>
  <c r="I48" i="1" s="1"/>
  <c r="I47" i="1" s="1"/>
  <c r="I45" i="1" s="1"/>
  <c r="J37" i="1"/>
  <c r="I23" i="1"/>
  <c r="I22" i="1" s="1"/>
  <c r="J23" i="1"/>
  <c r="J22" i="1" s="1"/>
  <c r="J20" i="1" s="1"/>
  <c r="H39" i="1"/>
  <c r="H37" i="1" s="1"/>
  <c r="J35" i="1"/>
  <c r="J34" i="1" s="1"/>
  <c r="J33" i="1" s="1"/>
  <c r="J31" i="1" s="1"/>
  <c r="I35" i="1"/>
  <c r="I34" i="1" s="1"/>
  <c r="I33" i="1" s="1"/>
  <c r="I31" i="1" s="1"/>
  <c r="H35" i="1"/>
  <c r="J17" i="1"/>
  <c r="I17" i="1"/>
  <c r="J15" i="1"/>
  <c r="I15" i="1"/>
  <c r="H15" i="1"/>
  <c r="I20" i="1" l="1"/>
  <c r="G22" i="1"/>
  <c r="G20" i="1" s="1"/>
  <c r="I14" i="1"/>
  <c r="I13" i="1" s="1"/>
  <c r="I11" i="1" s="1"/>
  <c r="I81" i="1" s="1"/>
  <c r="G35" i="1"/>
  <c r="H34" i="1"/>
  <c r="G76" i="1"/>
  <c r="G79" i="1"/>
  <c r="G78" i="1"/>
  <c r="H48" i="1"/>
  <c r="G39" i="1"/>
  <c r="G37" i="1"/>
  <c r="J14" i="1"/>
  <c r="J13" i="1" s="1"/>
  <c r="J11" i="1" s="1"/>
  <c r="J81" i="1" s="1"/>
  <c r="G15" i="1"/>
  <c r="H14" i="1"/>
  <c r="H13" i="1" s="1"/>
  <c r="H20" i="1" l="1"/>
  <c r="G13" i="1"/>
  <c r="H11" i="1"/>
  <c r="G11" i="1" s="1"/>
  <c r="G34" i="1"/>
  <c r="H33" i="1"/>
  <c r="G48" i="1"/>
  <c r="H47" i="1"/>
  <c r="G14" i="1"/>
  <c r="G33" i="1" l="1"/>
  <c r="H31" i="1"/>
  <c r="G47" i="1"/>
  <c r="H45" i="1"/>
  <c r="H81" i="1" l="1"/>
  <c r="G31" i="1"/>
  <c r="G45" i="1"/>
  <c r="G81" i="1" l="1"/>
</calcChain>
</file>

<file path=xl/sharedStrings.xml><?xml version="1.0" encoding="utf-8"?>
<sst xmlns="http://schemas.openxmlformats.org/spreadsheetml/2006/main" count="198" uniqueCount="117">
  <si>
    <t>Загальний фонд</t>
  </si>
  <si>
    <t>Спеціальний фонд</t>
  </si>
  <si>
    <t>0620</t>
  </si>
  <si>
    <t>0540</t>
  </si>
  <si>
    <t>0212110</t>
  </si>
  <si>
    <t>2110</t>
  </si>
  <si>
    <t>0212111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</si>
  <si>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</si>
  <si>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</si>
  <si>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</si>
  <si>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</si>
  <si>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</si>
  <si>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</si>
  <si>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</si>
  <si>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</si>
  <si>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0218340</t>
  </si>
  <si>
    <t>8340</t>
  </si>
  <si>
    <t>Природоохоронні заходи за рахунок цільових фондів</t>
  </si>
  <si>
    <t>0726</t>
  </si>
  <si>
    <t>0213242</t>
  </si>
  <si>
    <t>3242</t>
  </si>
  <si>
    <t>Інші заходи у сфері соціального захисту і соціального забезпечення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</si>
  <si>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</si>
  <si>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</si>
  <si>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</si>
  <si>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усього</t>
  </si>
  <si>
    <t>у тому числі бюджет розвитку</t>
  </si>
  <si>
    <t>Х</t>
  </si>
  <si>
    <t>УСЬОГО</t>
  </si>
  <si>
    <t>у тому числі:</t>
  </si>
  <si>
    <t>0200000</t>
  </si>
  <si>
    <t>0210000</t>
  </si>
  <si>
    <t>Первинна медична допомога населенню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</si>
  <si>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</si>
  <si>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</si>
  <si>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</si>
  <si>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програми/підпрограми згідно з Типовою програмною класифікацією видатків та кредитування місцевих бюджетів</t>
  </si>
  <si>
    <t>0217693</t>
  </si>
  <si>
    <t>7693</t>
  </si>
  <si>
    <t>0490</t>
  </si>
  <si>
    <t>Інші заходи, пов`язані з економічною діяльністю</t>
  </si>
  <si>
    <t>(грн.)</t>
  </si>
  <si>
    <t>Виконавчий комітет сільської ради</t>
  </si>
  <si>
    <t>Виконавчий комітет сільської   ради</t>
  </si>
  <si>
    <t>Виконавчий комітет сільської  ради</t>
  </si>
  <si>
    <t>Виконавчий комітет  сільської ради</t>
  </si>
  <si>
    <t>0217461</t>
  </si>
  <si>
    <t>7461</t>
  </si>
  <si>
    <t>0456</t>
  </si>
  <si>
    <t>Транспорт та транспортна інфраструктура</t>
  </si>
  <si>
    <t>7400</t>
  </si>
  <si>
    <t>0217400</t>
  </si>
  <si>
    <t>Утриманнята розвиток автомбільних дорігта дорожньої інфраструктури за рахунок коштів місцевого бюджету</t>
  </si>
  <si>
    <t>0213160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</si>
  <si>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</si>
  <si>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хворим,які не здатні до самообслуговування і потребують сторонньої допомоги</t>
  </si>
  <si>
    <t>0213050</t>
  </si>
  <si>
    <t>3050</t>
  </si>
  <si>
    <t>Пільгове медичне обслуговування осіб, які постраждали внаслідок Чорнобильської катастрофи</t>
  </si>
  <si>
    <t xml:space="preserve">код бюджету </t>
  </si>
  <si>
    <t>8240</t>
  </si>
  <si>
    <t>Заходи та роботи з територіальної оборони</t>
  </si>
  <si>
    <t>3035</t>
  </si>
  <si>
    <t>7130</t>
  </si>
  <si>
    <t>0380</t>
  </si>
  <si>
    <t>0218240</t>
  </si>
  <si>
    <t>1070</t>
  </si>
  <si>
    <t>0213035</t>
  </si>
  <si>
    <t>Компенсаційні виплати за пільговий проїзд окремих категорій громадян  на залізничному транспорті</t>
  </si>
  <si>
    <t>0217130</t>
  </si>
  <si>
    <t>0421</t>
  </si>
  <si>
    <t>1090</t>
  </si>
  <si>
    <t>1010</t>
  </si>
  <si>
    <t>Здійснення заходів з землеустрою</t>
  </si>
  <si>
    <t>0213140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</si>
  <si>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</si>
  <si>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</si>
  <si>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</si>
  <si>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0216040</t>
  </si>
  <si>
    <t>6040</t>
  </si>
  <si>
    <t>Заходи, пов`язані з поліпшенням питної води</t>
  </si>
  <si>
    <t>0213090</t>
  </si>
  <si>
    <t>3090</t>
  </si>
  <si>
    <t>1030</t>
  </si>
  <si>
    <t>Видатки на поховання учасників бойових дій та осіб з інвалідністю внаслідок війни</t>
  </si>
  <si>
    <t>Додаток 4</t>
  </si>
  <si>
    <t>Програма розвитку первинної медико-санітарної допомоги в  Грушівській сільській  територіальній громаді , та підтримки комунального некомерційного підприємства "Грушівський  центр первинної медико-санітарної допомоги Грушівської сільської ради  на 2026рік</t>
  </si>
  <si>
    <t>рішення № 659/XLIII-VIII від 19.12.2025 року</t>
  </si>
  <si>
    <t>Програма соціальної політики Грушівської сільської територіальної громади на 2026 рік</t>
  </si>
  <si>
    <t>Програма ремонту та утримання автомобільних доріг загального користування,   у тому числі вулиць і доріг комунальної  власності Грушівської сільської територіальної громади  на 2026рік</t>
  </si>
  <si>
    <t xml:space="preserve">Програма розвитку житлово-комунального господарства та благоустрою Грушівської сільської   територіальної громади  на 2026 рік </t>
  </si>
  <si>
    <t>Програма фінансової підтримки комунальних закладів  Грушівської сільської  територіальної громади на 2026 рік</t>
  </si>
  <si>
    <t>Програма "З територіальної оборони , та підтримки Збройних Сил України по Грушівській сільській територіальній громаді на 2026 рік"</t>
  </si>
  <si>
    <t>Програма " Проведення заходів з землеустрою по Грушівській сільській   територіальній громаді на 2026рік"</t>
  </si>
  <si>
    <t>Програма використання коштів фонду охорони навколишнього природного середовища Грушівської сільської  територіальної громади на 2026рік</t>
  </si>
  <si>
    <t>0450700000</t>
  </si>
  <si>
    <t>Розподіл витрат  сільського  бюджету  на реалізацію сільських  та регіональних  програм у 2026 році</t>
  </si>
  <si>
    <t>9800</t>
  </si>
  <si>
    <t>0180</t>
  </si>
  <si>
    <t>Субвенція з місцевого державному бюджету на виконання програм соціально- економічного розвитку регіонів</t>
  </si>
  <si>
    <t>«Програми забезпечення громадського порядку та громадської безпеки на території Грушівської сільської територіальної громади Дніпропетровської області на 2024-2026 роки».</t>
  </si>
  <si>
    <t>рішення № 686/XLIV-VIII від 17.03.2026 року</t>
  </si>
  <si>
    <t>Програми захисту населення і території від надзвичайних ситуацій техногенного та природного характеру, забезпечення пожежної безпеки на 2026 рік на території Грушівської сільської ради</t>
  </si>
  <si>
    <t>рішення № 687/XLIV-VIII від 17.03.2026 року</t>
  </si>
  <si>
    <t>Програма підтримки  діяльності Служби безпеки України на 2026 рік"</t>
  </si>
  <si>
    <t>рішення № 688/XLIV-VIII від 17.03.2026 року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</si>
  <si>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</si>
  <si>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</si>
  <si>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</si>
  <si>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 xml:space="preserve">Програма підтримки органів місцевого савмоврядування Грушівської територіальної громади на 2026 рік </t>
  </si>
  <si>
    <t>рішення № 690/XLIV-VIII від 17.03.2026 року</t>
  </si>
  <si>
    <t>9700</t>
  </si>
  <si>
    <t>Субвенція з місцевого  бюджету обласному  бюджету на виконання програм соціально- економічного розвитку регіонів</t>
  </si>
  <si>
    <t>.</t>
  </si>
  <si>
    <t xml:space="preserve">Секретар ради </t>
  </si>
  <si>
    <t>Наталя ЛЮБАВІНА</t>
  </si>
  <si>
    <t>до рішення № 732 XLVI-VIII від 08.07.2026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</si>
</sst>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28" x14ac:knownFonts="1"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7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Courier New"/>
      <family val="3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u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b/>
      <u/>
      <sz val="14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6">
    <xf numFmtId="0" fontId="0" fillId="0" borderId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0" borderId="0"/>
    <xf numFmtId="0" fontId="10" fillId="12" borderId="7" applyNumberFormat="0" applyAlignment="0" applyProtection="0"/>
    <xf numFmtId="0" fontId="11" fillId="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8" applyNumberFormat="0" applyFill="0" applyAlignment="0" applyProtection="0"/>
    <xf numFmtId="0" fontId="14" fillId="13" borderId="9" applyNumberFormat="0" applyAlignment="0" applyProtection="0"/>
    <xf numFmtId="0" fontId="15" fillId="0" borderId="0" applyNumberForma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16" fillId="0" borderId="0"/>
    <xf numFmtId="0" fontId="7" fillId="14" borderId="10" applyNumberFormat="0" applyAlignment="0" applyProtection="0"/>
    <xf numFmtId="0" fontId="16" fillId="0" borderId="0"/>
    <xf numFmtId="0" fontId="12" fillId="0" borderId="0" applyNumberFormat="0" applyFill="0" applyBorder="0" applyAlignment="0" applyProtection="0"/>
  </cellStyleXfs>
  <cellXfs count="107">
    <xf numFmtId="0" fontId="0" fillId="0" borderId="0" xfId="0"/>
    <xf numFmtId="49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0" fontId="3" fillId="0" borderId="0" xfId="0" applyFont="1"/>
    <xf numFmtId="49" fontId="4" fillId="0" borderId="0" xfId="0" applyNumberFormat="1" applyFont="1"/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/>
    <xf numFmtId="0" fontId="19" fillId="0" borderId="0" xfId="0" applyFont="1"/>
    <xf numFmtId="0" fontId="18" fillId="0" borderId="0" xfId="0" applyFont="1"/>
    <xf numFmtId="49" fontId="19" fillId="0" borderId="1" xfId="41" applyNumberFormat="1" applyFont="1" applyFill="1" applyBorder="1" applyAlignment="1" applyProtection="1">
      <alignment horizontal="center" vertical="center" wrapText="1"/>
    </xf>
    <xf numFmtId="0" fontId="18" fillId="0" borderId="1" xfId="41" applyFont="1" applyFill="1" applyBorder="1" applyAlignment="1" applyProtection="1">
      <alignment horizontal="center" vertical="center"/>
    </xf>
    <xf numFmtId="3" fontId="19" fillId="0" borderId="1" xfId="42" applyNumberFormat="1" applyFont="1" applyFill="1" applyBorder="1" applyAlignment="1">
      <alignment horizontal="right" vertical="center" wrapText="1"/>
    </xf>
    <xf numFmtId="0" fontId="18" fillId="0" borderId="0" xfId="1" applyFont="1"/>
    <xf numFmtId="49" fontId="18" fillId="0" borderId="1" xfId="41" applyNumberFormat="1" applyFont="1" applyFill="1" applyBorder="1" applyAlignment="1" applyProtection="1">
      <alignment horizontal="center" vertical="center" wrapText="1"/>
    </xf>
    <xf numFmtId="3" fontId="18" fillId="0" borderId="1" xfId="41" applyNumberFormat="1" applyFont="1" applyFill="1" applyBorder="1" applyAlignment="1">
      <alignment horizontal="right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0" xfId="0" applyFont="1"/>
    <xf numFmtId="0" fontId="2" fillId="0" borderId="0" xfId="0" applyFont="1"/>
    <xf numFmtId="0" fontId="20" fillId="0" borderId="2" xfId="0" applyFont="1" applyBorder="1" applyAlignment="1">
      <alignment vertical="center" wrapText="1"/>
    </xf>
    <xf numFmtId="3" fontId="6" fillId="0" borderId="2" xfId="0" applyNumberFormat="1" applyFont="1" applyBorder="1" applyAlignment="1">
      <alignment horizontal="right" vertical="center" wrapText="1"/>
    </xf>
    <xf numFmtId="3" fontId="19" fillId="0" borderId="1" xfId="41" applyNumberFormat="1" applyFont="1" applyFill="1" applyBorder="1" applyAlignment="1" applyProtection="1">
      <alignment horizontal="right" vertical="center" wrapText="1"/>
    </xf>
    <xf numFmtId="3" fontId="20" fillId="0" borderId="2" xfId="0" applyNumberFormat="1" applyFont="1" applyBorder="1" applyAlignment="1">
      <alignment horizontal="right" vertical="center" wrapText="1"/>
    </xf>
    <xf numFmtId="49" fontId="18" fillId="0" borderId="1" xfId="41" applyNumberFormat="1" applyFont="1" applyFill="1" applyBorder="1" applyAlignment="1" applyProtection="1">
      <alignment vertical="center" wrapText="1"/>
    </xf>
    <xf numFmtId="3" fontId="18" fillId="0" borderId="1" xfId="41" applyNumberFormat="1" applyFont="1" applyFill="1" applyBorder="1" applyAlignment="1" applyProtection="1">
      <alignment horizontal="right" vertical="center" wrapText="1"/>
    </xf>
    <xf numFmtId="49" fontId="7" fillId="0" borderId="0" xfId="0" applyNumberFormat="1" applyFont="1"/>
    <xf numFmtId="4" fontId="7" fillId="0" borderId="0" xfId="0" applyNumberFormat="1" applyFont="1"/>
    <xf numFmtId="49" fontId="17" fillId="0" borderId="0" xfId="0" applyNumberFormat="1" applyFont="1" applyAlignment="1">
      <alignment horizontal="center" vertical="center"/>
    </xf>
    <xf numFmtId="49" fontId="17" fillId="0" borderId="0" xfId="0" applyNumberFormat="1" applyFont="1"/>
    <xf numFmtId="0" fontId="17" fillId="0" borderId="0" xfId="0" applyFont="1"/>
    <xf numFmtId="4" fontId="17" fillId="0" borderId="0" xfId="0" applyNumberFormat="1" applyFont="1"/>
    <xf numFmtId="0" fontId="6" fillId="0" borderId="0" xfId="0" applyFont="1" applyAlignment="1">
      <alignment horizontal="left"/>
    </xf>
    <xf numFmtId="0" fontId="22" fillId="0" borderId="1" xfId="41" applyFont="1" applyFill="1" applyBorder="1" applyAlignment="1">
      <alignment horizontal="center" vertical="center" wrapText="1"/>
    </xf>
    <xf numFmtId="0" fontId="21" fillId="0" borderId="1" xfId="4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3" fontId="23" fillId="0" borderId="2" xfId="0" applyNumberFormat="1" applyFont="1" applyBorder="1" applyAlignment="1">
      <alignment horizontal="right" vertical="center" wrapText="1"/>
    </xf>
    <xf numFmtId="49" fontId="24" fillId="0" borderId="0" xfId="0" applyNumberFormat="1" applyFont="1" applyAlignment="1">
      <alignment horizontal="center"/>
    </xf>
    <xf numFmtId="49" fontId="25" fillId="0" borderId="0" xfId="0" applyNumberFormat="1" applyFont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49" fontId="19" fillId="0" borderId="11" xfId="41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49" fontId="26" fillId="0" borderId="1" xfId="41" applyNumberFormat="1" applyFont="1" applyFill="1" applyBorder="1" applyAlignment="1" applyProtection="1">
      <alignment horizontal="center" vertical="center" wrapText="1"/>
    </xf>
    <xf numFmtId="49" fontId="20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49" fontId="20" fillId="0" borderId="11" xfId="0" applyNumberFormat="1" applyFont="1" applyBorder="1" applyAlignment="1">
      <alignment horizontal="center" vertical="center" wrapText="1"/>
    </xf>
    <xf numFmtId="0" fontId="21" fillId="0" borderId="11" xfId="4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horizontal="right" vertical="center" wrapText="1"/>
    </xf>
    <xf numFmtId="49" fontId="18" fillId="0" borderId="13" xfId="41" applyNumberFormat="1" applyFont="1" applyFill="1" applyBorder="1" applyAlignment="1" applyProtection="1">
      <alignment horizontal="center" vertical="center" wrapText="1"/>
    </xf>
    <xf numFmtId="49" fontId="18" fillId="0" borderId="14" xfId="41" applyNumberFormat="1" applyFont="1" applyFill="1" applyBorder="1" applyAlignment="1" applyProtection="1">
      <alignment horizontal="center" vertical="center" wrapText="1"/>
    </xf>
    <xf numFmtId="49" fontId="19" fillId="0" borderId="14" xfId="41" applyNumberFormat="1" applyFont="1" applyFill="1" applyBorder="1" applyAlignment="1" applyProtection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0" fontId="18" fillId="0" borderId="14" xfId="41" applyFont="1" applyFill="1" applyBorder="1" applyAlignment="1" applyProtection="1">
      <alignment horizontal="center" vertical="center"/>
    </xf>
    <xf numFmtId="3" fontId="18" fillId="0" borderId="14" xfId="41" applyNumberFormat="1" applyFont="1" applyFill="1" applyBorder="1" applyAlignment="1" applyProtection="1">
      <alignment horizontal="right" vertical="center" wrapText="1"/>
    </xf>
    <xf numFmtId="3" fontId="18" fillId="0" borderId="14" xfId="42" applyNumberFormat="1" applyFont="1" applyFill="1" applyBorder="1" applyAlignment="1">
      <alignment horizontal="right" vertical="center" wrapText="1"/>
    </xf>
    <xf numFmtId="3" fontId="19" fillId="0" borderId="14" xfId="42" applyNumberFormat="1" applyFont="1" applyFill="1" applyBorder="1" applyAlignment="1">
      <alignment horizontal="right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 wrapText="1"/>
    </xf>
    <xf numFmtId="3" fontId="18" fillId="0" borderId="1" xfId="42" applyNumberFormat="1" applyFont="1" applyFill="1" applyBorder="1" applyAlignment="1">
      <alignment horizontal="right" vertical="center" wrapText="1"/>
    </xf>
    <xf numFmtId="4" fontId="5" fillId="0" borderId="1" xfId="0" quotePrefix="1" applyNumberFormat="1" applyFont="1" applyBorder="1" applyAlignment="1">
      <alignment vertical="center" wrapText="1"/>
    </xf>
    <xf numFmtId="3" fontId="20" fillId="0" borderId="12" xfId="0" applyNumberFormat="1" applyFont="1" applyBorder="1" applyAlignment="1">
      <alignment horizontal="right"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3" fillId="0" borderId="3" xfId="0" applyFont="1" applyBorder="1" applyAlignment="1">
      <alignment horizontal="center" vertical="center" wrapText="1"/>
    </xf>
    <xf numFmtId="3" fontId="23" fillId="0" borderId="3" xfId="0" applyNumberFormat="1" applyFont="1" applyBorder="1" applyAlignment="1">
      <alignment horizontal="right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right" vertical="center" wrapText="1"/>
    </xf>
    <xf numFmtId="49" fontId="26" fillId="0" borderId="0" xfId="41" applyNumberFormat="1" applyFont="1" applyFill="1" applyBorder="1" applyAlignment="1" applyProtection="1">
      <alignment horizontal="center" vertical="center" wrapText="1"/>
    </xf>
    <xf numFmtId="0" fontId="6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49" fontId="18" fillId="0" borderId="0" xfId="41" applyNumberFormat="1" applyFont="1" applyFill="1" applyBorder="1" applyAlignment="1" applyProtection="1">
      <alignment horizontal="center" vertical="center" wrapText="1"/>
    </xf>
    <xf numFmtId="49" fontId="20" fillId="0" borderId="5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vertical="center" wrapText="1"/>
    </xf>
    <xf numFmtId="0" fontId="23" fillId="0" borderId="6" xfId="0" applyFont="1" applyBorder="1" applyAlignment="1">
      <alignment horizontal="center" vertical="center" wrapText="1"/>
    </xf>
    <xf numFmtId="49" fontId="23" fillId="0" borderId="1" xfId="41" applyNumberFormat="1" applyFont="1" applyFill="1" applyBorder="1" applyAlignment="1" applyProtection="1">
      <alignment vertical="center" wrapText="1"/>
    </xf>
    <xf numFmtId="4" fontId="27" fillId="0" borderId="1" xfId="0" applyNumberFormat="1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Normal_meresha_07" xfId="14"/>
    <cellStyle name="Ввід 2" xfId="15"/>
    <cellStyle name="Добре" xfId="16"/>
    <cellStyle name="Звичайний 10" xfId="17"/>
    <cellStyle name="Звичайний 11" xfId="18"/>
    <cellStyle name="Звичайний 12" xfId="19"/>
    <cellStyle name="Звичайний 13" xfId="20"/>
    <cellStyle name="Звичайний 14" xfId="21"/>
    <cellStyle name="Звичайний 15" xfId="22"/>
    <cellStyle name="Звичайний 16" xfId="23"/>
    <cellStyle name="Звичайний 17" xfId="24"/>
    <cellStyle name="Звичайний 18" xfId="25"/>
    <cellStyle name="Звичайний 19" xfId="26"/>
    <cellStyle name="Звичайний 2" xfId="27"/>
    <cellStyle name="Звичайний 20" xfId="28"/>
    <cellStyle name="Звичайний 21" xfId="1"/>
    <cellStyle name="Звичайний 3" xfId="29"/>
    <cellStyle name="Звичайний 4" xfId="30"/>
    <cellStyle name="Звичайний 5" xfId="31"/>
    <cellStyle name="Звичайний 6" xfId="32"/>
    <cellStyle name="Звичайний 7" xfId="33"/>
    <cellStyle name="Звичайний 8" xfId="34"/>
    <cellStyle name="Звичайний 9" xfId="35"/>
    <cellStyle name="Зв'язана клітинка 2" xfId="36"/>
    <cellStyle name="Контрольна клітинка 2" xfId="37"/>
    <cellStyle name="Назва 2" xfId="38"/>
    <cellStyle name="Обычный" xfId="0" builtinId="0"/>
    <cellStyle name="Обычный 2" xfId="39"/>
    <cellStyle name="Обычный 4" xfId="40"/>
    <cellStyle name="Обычный_Дод 7 РП 30.01.12" xfId="41"/>
    <cellStyle name="Обычный_Додаток7 програми" xfId="42"/>
    <cellStyle name="Примечание 2" xfId="43"/>
    <cellStyle name="Стиль 1" xfId="44"/>
    <cellStyle name="Текст попередження 2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view="pageBreakPreview" topLeftCell="B7" zoomScale="85" zoomScaleSheetLayoutView="85" workbookViewId="0">
      <selection activeCell="G76" sqref="G76"/>
    </sheetView>
  </sheetViews>
  <sheetFormatPr defaultRowHeight="12.75" x14ac:dyDescent="0.2"/>
  <cols>
    <col min="1" max="1" width="15.28515625" style="1" customWidth="1"/>
    <col min="2" max="2" width="16.42578125" style="1" customWidth="1"/>
    <col min="3" max="3" width="17.140625" style="1" customWidth="1"/>
    <col min="4" max="4" width="53.140625" style="2" customWidth="1"/>
    <col min="5" max="5" width="45.85546875" style="2" customWidth="1"/>
    <col min="6" max="6" width="16" style="3" customWidth="1"/>
    <col min="7" max="7" width="14.28515625" style="3" customWidth="1"/>
    <col min="8" max="8" width="15.7109375" style="3" customWidth="1"/>
    <col min="9" max="9" width="13.42578125" style="2" customWidth="1"/>
    <col min="10" max="10" width="16.140625" style="2" customWidth="1"/>
    <col min="11" max="12" width="13.140625" style="2" customWidth="1"/>
    <col min="13" max="14" width="2.28515625" style="2" customWidth="1"/>
    <col min="15" max="15" width="12.5703125" style="2" customWidth="1"/>
    <col min="16" max="16" width="14.7109375" style="2" customWidth="1"/>
    <col min="17" max="17" width="14.5703125" style="2" customWidth="1"/>
    <col min="18" max="16384" width="9.140625" style="2"/>
  </cols>
  <sheetData>
    <row r="1" spans="1:11" s="9" customFormat="1" x14ac:dyDescent="0.2">
      <c r="A1" s="30"/>
      <c r="B1" s="30"/>
      <c r="C1" s="30"/>
      <c r="F1" s="31"/>
      <c r="G1" s="31" t="s">
        <v>85</v>
      </c>
      <c r="H1" s="31"/>
    </row>
    <row r="2" spans="1:11" s="9" customFormat="1" x14ac:dyDescent="0.2">
      <c r="A2" s="30"/>
      <c r="B2" s="30"/>
      <c r="C2" s="30"/>
      <c r="F2" s="31"/>
      <c r="G2" s="31"/>
      <c r="H2" s="31"/>
    </row>
    <row r="3" spans="1:11" s="9" customFormat="1" x14ac:dyDescent="0.2">
      <c r="A3" s="30"/>
      <c r="B3" s="30"/>
      <c r="C3" s="30"/>
      <c r="F3" s="31"/>
      <c r="G3" s="31" t="s">
        <v>116</v>
      </c>
      <c r="H3" s="31"/>
    </row>
    <row r="4" spans="1:11" s="9" customFormat="1" x14ac:dyDescent="0.2">
      <c r="A4" s="30"/>
      <c r="B4" s="30"/>
      <c r="C4" s="30"/>
      <c r="F4" s="31"/>
      <c r="G4" s="31"/>
      <c r="H4" s="31"/>
    </row>
    <row r="5" spans="1:11" s="34" customFormat="1" ht="18.75" x14ac:dyDescent="0.3">
      <c r="A5" s="33"/>
      <c r="B5" s="33"/>
      <c r="E5" s="32" t="s">
        <v>96</v>
      </c>
      <c r="F5" s="35"/>
      <c r="G5" s="35"/>
      <c r="H5" s="35"/>
    </row>
    <row r="6" spans="1:11" s="34" customFormat="1" ht="18.75" x14ac:dyDescent="0.3">
      <c r="A6" s="33"/>
      <c r="B6" s="33"/>
      <c r="E6" s="42" t="s">
        <v>59</v>
      </c>
      <c r="F6" s="35"/>
      <c r="G6" s="35"/>
      <c r="H6" s="35"/>
    </row>
    <row r="7" spans="1:11" ht="18.75" x14ac:dyDescent="0.3">
      <c r="E7" s="41" t="s">
        <v>95</v>
      </c>
      <c r="J7" s="9" t="s">
        <v>41</v>
      </c>
    </row>
    <row r="8" spans="1:11" ht="148.5" customHeight="1" x14ac:dyDescent="0.2">
      <c r="A8" s="105" t="s">
        <v>33</v>
      </c>
      <c r="B8" s="105" t="s">
        <v>34</v>
      </c>
      <c r="C8" s="105" t="s">
        <v>35</v>
      </c>
      <c r="D8" s="105" t="s">
        <v>36</v>
      </c>
      <c r="E8" s="105" t="s">
        <v>22</v>
      </c>
      <c r="F8" s="101" t="s">
        <v>23</v>
      </c>
      <c r="G8" s="101" t="s">
        <v>24</v>
      </c>
      <c r="H8" s="101" t="s">
        <v>0</v>
      </c>
      <c r="I8" s="103" t="s">
        <v>1</v>
      </c>
      <c r="J8" s="104"/>
    </row>
    <row r="9" spans="1:11" ht="45" customHeight="1" x14ac:dyDescent="0.2">
      <c r="A9" s="106"/>
      <c r="B9" s="106"/>
      <c r="C9" s="106"/>
      <c r="D9" s="106"/>
      <c r="E9" s="106"/>
      <c r="F9" s="102"/>
      <c r="G9" s="102"/>
      <c r="H9" s="102"/>
      <c r="I9" s="7" t="s">
        <v>25</v>
      </c>
      <c r="J9" s="7" t="s">
        <v>26</v>
      </c>
    </row>
    <row r="10" spans="1:11" ht="15.75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</row>
    <row r="11" spans="1:11" s="10" customFormat="1" ht="110.25" x14ac:dyDescent="0.25">
      <c r="A11" s="18"/>
      <c r="B11" s="18"/>
      <c r="C11" s="18"/>
      <c r="D11" s="8"/>
      <c r="E11" s="39" t="s">
        <v>86</v>
      </c>
      <c r="F11" s="8" t="s">
        <v>87</v>
      </c>
      <c r="G11" s="25">
        <f>H11+I11</f>
        <v>3131474</v>
      </c>
      <c r="H11" s="25">
        <f>H13</f>
        <v>3131474</v>
      </c>
      <c r="I11" s="25">
        <f>I13</f>
        <v>0</v>
      </c>
      <c r="J11" s="25">
        <f>J13</f>
        <v>0</v>
      </c>
    </row>
    <row r="12" spans="1:11" s="22" customFormat="1" ht="15.75" x14ac:dyDescent="0.25">
      <c r="A12" s="20"/>
      <c r="B12" s="20"/>
      <c r="C12" s="20"/>
      <c r="D12" s="21"/>
      <c r="E12" s="21" t="s">
        <v>29</v>
      </c>
      <c r="F12" s="21"/>
      <c r="G12" s="27"/>
      <c r="H12" s="27"/>
      <c r="I12" s="27"/>
      <c r="J12" s="27"/>
    </row>
    <row r="13" spans="1:11" s="11" customFormat="1" ht="15.75" x14ac:dyDescent="0.25">
      <c r="A13" s="12" t="s">
        <v>30</v>
      </c>
      <c r="B13" s="12" t="s">
        <v>30</v>
      </c>
      <c r="C13" s="12"/>
      <c r="D13" s="38" t="s">
        <v>44</v>
      </c>
      <c r="E13" s="13"/>
      <c r="F13" s="13"/>
      <c r="G13" s="26">
        <f>H13+I13</f>
        <v>3131474</v>
      </c>
      <c r="H13" s="14">
        <f>H14</f>
        <v>3131474</v>
      </c>
      <c r="I13" s="14">
        <f>I14</f>
        <v>0</v>
      </c>
      <c r="J13" s="14">
        <f>J14</f>
        <v>0</v>
      </c>
      <c r="K13" s="15"/>
    </row>
    <row r="14" spans="1:11" s="11" customFormat="1" ht="15.75" x14ac:dyDescent="0.25">
      <c r="A14" s="12" t="s">
        <v>31</v>
      </c>
      <c r="B14" s="12" t="s">
        <v>31</v>
      </c>
      <c r="C14" s="12"/>
      <c r="D14" s="38" t="s">
        <v>44</v>
      </c>
      <c r="E14" s="13"/>
      <c r="F14" s="13"/>
      <c r="G14" s="26">
        <f>H14+I14</f>
        <v>3131474</v>
      </c>
      <c r="H14" s="14">
        <f>H15+H17</f>
        <v>3131474</v>
      </c>
      <c r="I14" s="14">
        <f>I15+I17</f>
        <v>0</v>
      </c>
      <c r="J14" s="14">
        <f>J15+J17</f>
        <v>0</v>
      </c>
      <c r="K14" s="15"/>
    </row>
    <row r="15" spans="1:11" s="11" customFormat="1" ht="15.75" x14ac:dyDescent="0.25">
      <c r="A15" s="16" t="s">
        <v>4</v>
      </c>
      <c r="B15" s="16" t="s">
        <v>5</v>
      </c>
      <c r="C15" s="16"/>
      <c r="D15" s="28" t="s">
        <v>32</v>
      </c>
      <c r="E15" s="13"/>
      <c r="F15" s="13"/>
      <c r="G15" s="29">
        <f>H15+I15</f>
        <v>3131474</v>
      </c>
      <c r="H15" s="17">
        <f>H16</f>
        <v>3131474</v>
      </c>
      <c r="I15" s="17">
        <f>I16</f>
        <v>0</v>
      </c>
      <c r="J15" s="17">
        <f>J16</f>
        <v>0</v>
      </c>
      <c r="K15" s="15"/>
    </row>
    <row r="16" spans="1:11" s="23" customFormat="1" ht="47.25" x14ac:dyDescent="0.2">
      <c r="A16" s="20" t="s">
        <v>6</v>
      </c>
      <c r="B16" s="20" t="s">
        <v>7</v>
      </c>
      <c r="C16" s="20" t="s">
        <v>18</v>
      </c>
      <c r="D16" s="24" t="s">
        <v>8</v>
      </c>
      <c r="E16" s="21"/>
      <c r="F16" s="21"/>
      <c r="G16" s="27">
        <v>3131474</v>
      </c>
      <c r="H16" s="27">
        <v>3131474</v>
      </c>
      <c r="I16" s="27">
        <v>0</v>
      </c>
      <c r="J16" s="27">
        <v>0</v>
      </c>
    </row>
    <row r="17" spans="1:11" s="11" customFormat="1" ht="15.75" x14ac:dyDescent="0.25">
      <c r="A17" s="16"/>
      <c r="B17" s="16"/>
      <c r="C17" s="16"/>
      <c r="D17" s="28"/>
      <c r="E17" s="13"/>
      <c r="F17" s="13"/>
      <c r="G17" s="29"/>
      <c r="H17" s="17"/>
      <c r="I17" s="17">
        <f>I18</f>
        <v>0</v>
      </c>
      <c r="J17" s="17">
        <f>J18</f>
        <v>0</v>
      </c>
      <c r="K17" s="15"/>
    </row>
    <row r="18" spans="1:11" s="23" customFormat="1" ht="15.75" x14ac:dyDescent="0.2">
      <c r="A18" s="20"/>
      <c r="B18" s="20"/>
      <c r="C18" s="20"/>
      <c r="D18" s="24"/>
      <c r="E18" s="21"/>
      <c r="F18" s="21"/>
      <c r="G18" s="27"/>
      <c r="H18" s="27"/>
      <c r="I18" s="27">
        <v>0</v>
      </c>
      <c r="J18" s="27">
        <v>0</v>
      </c>
    </row>
    <row r="19" spans="1:11" ht="15.75" x14ac:dyDescent="0.2">
      <c r="A19" s="19"/>
      <c r="B19" s="19"/>
      <c r="C19" s="19"/>
      <c r="D19" s="7"/>
      <c r="E19" s="7"/>
      <c r="F19" s="7"/>
      <c r="G19" s="7"/>
      <c r="H19" s="7"/>
      <c r="I19" s="7"/>
      <c r="J19" s="7"/>
    </row>
    <row r="20" spans="1:11" s="10" customFormat="1" ht="81" customHeight="1" x14ac:dyDescent="0.25">
      <c r="A20" s="18"/>
      <c r="B20" s="18"/>
      <c r="C20" s="18"/>
      <c r="D20" s="8"/>
      <c r="E20" s="8" t="s">
        <v>88</v>
      </c>
      <c r="F20" s="8" t="s">
        <v>87</v>
      </c>
      <c r="G20" s="25">
        <f>G22</f>
        <v>5054095</v>
      </c>
      <c r="H20" s="25">
        <f>G20</f>
        <v>5054095</v>
      </c>
      <c r="I20" s="25">
        <f>I22</f>
        <v>0</v>
      </c>
      <c r="J20" s="25">
        <f>J22</f>
        <v>0</v>
      </c>
    </row>
    <row r="21" spans="1:11" s="22" customFormat="1" ht="15.75" x14ac:dyDescent="0.25">
      <c r="A21" s="20"/>
      <c r="B21" s="20"/>
      <c r="C21" s="20"/>
      <c r="D21" s="21"/>
      <c r="E21" s="21" t="s">
        <v>29</v>
      </c>
      <c r="F21" s="21"/>
      <c r="G21" s="27"/>
      <c r="H21" s="27"/>
      <c r="I21" s="27"/>
      <c r="J21" s="27"/>
    </row>
    <row r="22" spans="1:11" s="11" customFormat="1" ht="15.75" x14ac:dyDescent="0.25">
      <c r="A22" s="12" t="s">
        <v>30</v>
      </c>
      <c r="B22" s="12" t="s">
        <v>30</v>
      </c>
      <c r="C22" s="12"/>
      <c r="D22" s="37" t="s">
        <v>42</v>
      </c>
      <c r="E22" s="13"/>
      <c r="F22" s="13"/>
      <c r="G22" s="26">
        <f>H22+I22</f>
        <v>5054095</v>
      </c>
      <c r="H22" s="14">
        <f>H23</f>
        <v>5054095</v>
      </c>
      <c r="I22" s="14">
        <f>I23</f>
        <v>0</v>
      </c>
      <c r="J22" s="14">
        <f>J23</f>
        <v>0</v>
      </c>
      <c r="K22" s="15"/>
    </row>
    <row r="23" spans="1:11" s="11" customFormat="1" ht="15.75" x14ac:dyDescent="0.25">
      <c r="A23" s="12" t="s">
        <v>31</v>
      </c>
      <c r="B23" s="12" t="s">
        <v>31</v>
      </c>
      <c r="C23" s="12"/>
      <c r="D23" s="38" t="s">
        <v>43</v>
      </c>
      <c r="E23" s="13"/>
      <c r="F23" s="13"/>
      <c r="G23" s="26">
        <f>G24+G25+G26+G27+G28+G29</f>
        <v>5054095</v>
      </c>
      <c r="H23" s="14">
        <f>G23</f>
        <v>5054095</v>
      </c>
      <c r="I23" s="14">
        <f>I24</f>
        <v>0</v>
      </c>
      <c r="J23" s="14">
        <f>J24</f>
        <v>0</v>
      </c>
      <c r="K23" s="15"/>
    </row>
    <row r="24" spans="1:11" s="11" customFormat="1" ht="47.25" x14ac:dyDescent="0.25">
      <c r="A24" s="20" t="s">
        <v>56</v>
      </c>
      <c r="B24" s="20" t="s">
        <v>57</v>
      </c>
      <c r="C24" s="16" t="s">
        <v>66</v>
      </c>
      <c r="D24" s="21" t="s">
        <v>58</v>
      </c>
      <c r="E24" s="13"/>
      <c r="F24" s="13"/>
      <c r="G24" s="29">
        <v>16695</v>
      </c>
      <c r="H24" s="17">
        <v>16695</v>
      </c>
      <c r="I24" s="17"/>
      <c r="J24" s="17"/>
      <c r="K24" s="15"/>
    </row>
    <row r="25" spans="1:11" s="10" customFormat="1" ht="78.75" x14ac:dyDescent="0.25">
      <c r="A25" s="19" t="s">
        <v>53</v>
      </c>
      <c r="B25" s="44" t="s">
        <v>54</v>
      </c>
      <c r="C25" s="45" t="s">
        <v>72</v>
      </c>
      <c r="D25" s="46" t="s">
        <v>55</v>
      </c>
      <c r="E25" s="47"/>
      <c r="F25" s="47"/>
      <c r="G25" s="48">
        <v>480000</v>
      </c>
      <c r="H25" s="48">
        <v>480000</v>
      </c>
      <c r="I25" s="49"/>
      <c r="J25" s="49"/>
    </row>
    <row r="26" spans="1:11" s="10" customFormat="1" ht="41.25" customHeight="1" x14ac:dyDescent="0.25">
      <c r="A26" s="43" t="s">
        <v>67</v>
      </c>
      <c r="B26" s="51" t="s">
        <v>62</v>
      </c>
      <c r="C26" s="52" t="s">
        <v>66</v>
      </c>
      <c r="D26" s="53" t="s">
        <v>68</v>
      </c>
      <c r="E26" s="54"/>
      <c r="F26" s="54"/>
      <c r="G26" s="55">
        <v>40000</v>
      </c>
      <c r="H26" s="55">
        <v>40000</v>
      </c>
      <c r="I26" s="56"/>
      <c r="J26" s="56"/>
    </row>
    <row r="27" spans="1:11" s="11" customFormat="1" ht="31.5" x14ac:dyDescent="0.25">
      <c r="A27" s="67" t="s">
        <v>19</v>
      </c>
      <c r="B27" s="68" t="s">
        <v>20</v>
      </c>
      <c r="C27" s="69" t="s">
        <v>71</v>
      </c>
      <c r="D27" s="70" t="s">
        <v>21</v>
      </c>
      <c r="E27" s="71"/>
      <c r="F27" s="71"/>
      <c r="G27" s="72">
        <v>4045000</v>
      </c>
      <c r="H27" s="73">
        <v>4045000</v>
      </c>
      <c r="I27" s="74"/>
      <c r="J27" s="74"/>
      <c r="K27" s="15"/>
    </row>
    <row r="28" spans="1:11" s="11" customFormat="1" ht="63" customHeight="1" x14ac:dyDescent="0.25">
      <c r="A28" s="16" t="s">
        <v>74</v>
      </c>
      <c r="B28" s="16" t="s">
        <v>75</v>
      </c>
      <c r="C28" s="12" t="s">
        <v>76</v>
      </c>
      <c r="D28" s="80" t="s">
        <v>77</v>
      </c>
      <c r="E28" s="13"/>
      <c r="F28" s="13"/>
      <c r="G28" s="29">
        <v>400000</v>
      </c>
      <c r="H28" s="79">
        <v>400000</v>
      </c>
      <c r="I28" s="14"/>
      <c r="J28" s="14"/>
      <c r="K28" s="15"/>
    </row>
    <row r="29" spans="1:11" s="11" customFormat="1" ht="51.75" customHeight="1" x14ac:dyDescent="0.25">
      <c r="A29" s="16" t="s">
        <v>81</v>
      </c>
      <c r="B29" s="16" t="s">
        <v>82</v>
      </c>
      <c r="C29" s="12" t="s">
        <v>83</v>
      </c>
      <c r="D29" s="80" t="s">
        <v>84</v>
      </c>
      <c r="E29" s="13"/>
      <c r="F29" s="13"/>
      <c r="G29" s="29">
        <v>72400</v>
      </c>
      <c r="H29" s="79">
        <v>72400</v>
      </c>
      <c r="I29" s="14"/>
      <c r="J29" s="14"/>
      <c r="K29" s="15"/>
    </row>
    <row r="30" spans="1:11" s="11" customFormat="1" ht="51.75" customHeight="1" x14ac:dyDescent="0.25">
      <c r="A30" s="16"/>
      <c r="B30" s="16"/>
      <c r="C30" s="12"/>
      <c r="D30" s="80"/>
      <c r="E30" s="13"/>
      <c r="F30" s="13"/>
      <c r="G30" s="29"/>
      <c r="H30" s="79"/>
      <c r="I30" s="14"/>
      <c r="J30" s="14"/>
      <c r="K30" s="15"/>
    </row>
    <row r="31" spans="1:11" s="10" customFormat="1" ht="111" customHeight="1" x14ac:dyDescent="0.25">
      <c r="A31" s="75"/>
      <c r="B31" s="75"/>
      <c r="C31" s="75"/>
      <c r="D31" s="76"/>
      <c r="E31" s="76" t="s">
        <v>89</v>
      </c>
      <c r="F31" s="8" t="s">
        <v>87</v>
      </c>
      <c r="G31" s="77">
        <f>H31+I31</f>
        <v>5500000</v>
      </c>
      <c r="H31" s="77">
        <f>H33</f>
        <v>5500000</v>
      </c>
      <c r="I31" s="77">
        <f>I33</f>
        <v>0</v>
      </c>
      <c r="J31" s="77">
        <f>J33</f>
        <v>0</v>
      </c>
    </row>
    <row r="32" spans="1:11" s="22" customFormat="1" ht="15.75" x14ac:dyDescent="0.25">
      <c r="A32" s="20"/>
      <c r="B32" s="20"/>
      <c r="C32" s="20"/>
      <c r="D32" s="21"/>
      <c r="E32" s="21" t="s">
        <v>29</v>
      </c>
      <c r="F32" s="21"/>
      <c r="G32" s="27"/>
      <c r="H32" s="27"/>
      <c r="I32" s="27"/>
      <c r="J32" s="27"/>
    </row>
    <row r="33" spans="1:11" s="11" customFormat="1" ht="15.75" x14ac:dyDescent="0.25">
      <c r="A33" s="12" t="s">
        <v>30</v>
      </c>
      <c r="B33" s="12" t="s">
        <v>30</v>
      </c>
      <c r="C33" s="12"/>
      <c r="D33" s="38" t="s">
        <v>45</v>
      </c>
      <c r="E33" s="13"/>
      <c r="F33" s="13"/>
      <c r="G33" s="26">
        <f>H33+I33</f>
        <v>5500000</v>
      </c>
      <c r="H33" s="14">
        <f t="shared" ref="H33:J35" si="0">H34</f>
        <v>5500000</v>
      </c>
      <c r="I33" s="14">
        <f t="shared" si="0"/>
        <v>0</v>
      </c>
      <c r="J33" s="14">
        <f t="shared" si="0"/>
        <v>0</v>
      </c>
      <c r="K33" s="15"/>
    </row>
    <row r="34" spans="1:11" s="11" customFormat="1" ht="15.75" x14ac:dyDescent="0.25">
      <c r="A34" s="12" t="s">
        <v>31</v>
      </c>
      <c r="B34" s="12" t="s">
        <v>31</v>
      </c>
      <c r="C34" s="12"/>
      <c r="D34" s="38" t="s">
        <v>45</v>
      </c>
      <c r="E34" s="13"/>
      <c r="F34" s="13"/>
      <c r="G34" s="26">
        <f>H34+I34</f>
        <v>5500000</v>
      </c>
      <c r="H34" s="14">
        <f t="shared" si="0"/>
        <v>5500000</v>
      </c>
      <c r="I34" s="14">
        <f t="shared" si="0"/>
        <v>0</v>
      </c>
      <c r="J34" s="14">
        <f t="shared" si="0"/>
        <v>0</v>
      </c>
      <c r="K34" s="15"/>
    </row>
    <row r="35" spans="1:11" s="11" customFormat="1" ht="15.75" x14ac:dyDescent="0.25">
      <c r="A35" s="16" t="s">
        <v>51</v>
      </c>
      <c r="B35" s="16" t="s">
        <v>50</v>
      </c>
      <c r="C35" s="16"/>
      <c r="D35" s="28" t="s">
        <v>49</v>
      </c>
      <c r="E35" s="13"/>
      <c r="F35" s="13"/>
      <c r="G35" s="29">
        <f>H35+I35</f>
        <v>5500000</v>
      </c>
      <c r="H35" s="17">
        <f t="shared" si="0"/>
        <v>5500000</v>
      </c>
      <c r="I35" s="17">
        <f t="shared" si="0"/>
        <v>0</v>
      </c>
      <c r="J35" s="17">
        <f t="shared" si="0"/>
        <v>0</v>
      </c>
      <c r="K35" s="15"/>
    </row>
    <row r="36" spans="1:11" s="23" customFormat="1" ht="47.25" x14ac:dyDescent="0.2">
      <c r="A36" s="20" t="s">
        <v>46</v>
      </c>
      <c r="B36" s="20" t="s">
        <v>47</v>
      </c>
      <c r="C36" s="20" t="s">
        <v>48</v>
      </c>
      <c r="D36" s="24" t="s">
        <v>52</v>
      </c>
      <c r="E36" s="21"/>
      <c r="F36" s="21"/>
      <c r="G36" s="27">
        <v>5500000</v>
      </c>
      <c r="H36" s="27">
        <v>5500000</v>
      </c>
      <c r="I36" s="27">
        <v>0</v>
      </c>
      <c r="J36" s="27">
        <v>0</v>
      </c>
    </row>
    <row r="37" spans="1:11" s="10" customFormat="1" ht="87.75" customHeight="1" x14ac:dyDescent="0.25">
      <c r="A37" s="18"/>
      <c r="B37" s="18"/>
      <c r="C37" s="18"/>
      <c r="D37" s="8"/>
      <c r="E37" s="8" t="s">
        <v>90</v>
      </c>
      <c r="F37" s="8" t="s">
        <v>87</v>
      </c>
      <c r="G37" s="25">
        <f>H37+I37</f>
        <v>21569892</v>
      </c>
      <c r="H37" s="25">
        <f>H39</f>
        <v>21569892</v>
      </c>
      <c r="I37" s="25">
        <f>I39</f>
        <v>0</v>
      </c>
      <c r="J37" s="25">
        <f>J39</f>
        <v>0</v>
      </c>
    </row>
    <row r="38" spans="1:11" s="22" customFormat="1" ht="15.75" x14ac:dyDescent="0.25">
      <c r="A38" s="20"/>
      <c r="B38" s="20"/>
      <c r="C38" s="20"/>
      <c r="D38" s="21"/>
      <c r="E38" s="21" t="s">
        <v>29</v>
      </c>
      <c r="F38" s="21"/>
      <c r="G38" s="27"/>
      <c r="H38" s="27"/>
      <c r="I38" s="27"/>
      <c r="J38" s="27"/>
    </row>
    <row r="39" spans="1:11" s="11" customFormat="1" ht="15.75" x14ac:dyDescent="0.25">
      <c r="A39" s="12" t="s">
        <v>30</v>
      </c>
      <c r="B39" s="12" t="s">
        <v>30</v>
      </c>
      <c r="C39" s="12"/>
      <c r="D39" s="38" t="s">
        <v>44</v>
      </c>
      <c r="E39" s="13"/>
      <c r="F39" s="13"/>
      <c r="G39" s="26">
        <f>H39+I39</f>
        <v>21569892</v>
      </c>
      <c r="H39" s="14">
        <f>H40</f>
        <v>21569892</v>
      </c>
      <c r="I39" s="14">
        <f>I42+I44</f>
        <v>0</v>
      </c>
      <c r="J39" s="14">
        <f>J42+J44</f>
        <v>0</v>
      </c>
      <c r="K39" s="15"/>
    </row>
    <row r="40" spans="1:11" s="11" customFormat="1" ht="15.75" x14ac:dyDescent="0.25">
      <c r="A40" s="12" t="s">
        <v>31</v>
      </c>
      <c r="B40" s="12" t="s">
        <v>31</v>
      </c>
      <c r="C40" s="12"/>
      <c r="D40" s="38" t="s">
        <v>44</v>
      </c>
      <c r="E40" s="13"/>
      <c r="F40" s="13"/>
      <c r="G40" s="26">
        <f>G41+G42+G43+G44</f>
        <v>21569892</v>
      </c>
      <c r="H40" s="14">
        <f>H41+H42+H43</f>
        <v>21569892</v>
      </c>
      <c r="I40" s="14">
        <f>I42+I44</f>
        <v>0</v>
      </c>
      <c r="J40" s="14">
        <f>J42+J44</f>
        <v>0</v>
      </c>
      <c r="K40" s="15"/>
    </row>
    <row r="41" spans="1:11" s="11" customFormat="1" ht="47.25" x14ac:dyDescent="0.25">
      <c r="A41" s="16" t="s">
        <v>9</v>
      </c>
      <c r="B41" s="16" t="s">
        <v>10</v>
      </c>
      <c r="C41" s="16" t="s">
        <v>2</v>
      </c>
      <c r="D41" s="28" t="s">
        <v>11</v>
      </c>
      <c r="E41" s="13"/>
      <c r="F41" s="13"/>
      <c r="G41" s="29">
        <v>16944564</v>
      </c>
      <c r="H41" s="17">
        <v>16944564</v>
      </c>
      <c r="I41" s="17">
        <v>0</v>
      </c>
      <c r="J41" s="17">
        <v>0</v>
      </c>
      <c r="K41" s="15"/>
    </row>
    <row r="42" spans="1:11" s="11" customFormat="1" ht="15.75" x14ac:dyDescent="0.25">
      <c r="A42" s="16" t="s">
        <v>12</v>
      </c>
      <c r="B42" s="16" t="s">
        <v>13</v>
      </c>
      <c r="C42" s="16" t="s">
        <v>2</v>
      </c>
      <c r="D42" s="28" t="s">
        <v>14</v>
      </c>
      <c r="E42" s="13"/>
      <c r="F42" s="13"/>
      <c r="G42" s="29">
        <v>4489128</v>
      </c>
      <c r="H42" s="17">
        <v>4489128</v>
      </c>
      <c r="I42" s="17"/>
      <c r="J42" s="17"/>
      <c r="K42" s="15"/>
    </row>
    <row r="43" spans="1:11" s="11" customFormat="1" ht="15.75" x14ac:dyDescent="0.25">
      <c r="A43" s="16" t="s">
        <v>78</v>
      </c>
      <c r="B43" s="16" t="s">
        <v>79</v>
      </c>
      <c r="C43" s="16" t="s">
        <v>2</v>
      </c>
      <c r="D43" s="80" t="s">
        <v>80</v>
      </c>
      <c r="E43" s="13"/>
      <c r="F43" s="13"/>
      <c r="G43" s="29">
        <v>136200</v>
      </c>
      <c r="H43" s="17">
        <v>136200</v>
      </c>
      <c r="I43" s="17"/>
      <c r="J43" s="17"/>
      <c r="K43" s="15"/>
    </row>
    <row r="44" spans="1:11" s="11" customFormat="1" ht="15.75" x14ac:dyDescent="0.25">
      <c r="A44" s="92"/>
      <c r="B44" s="16"/>
      <c r="C44" s="16"/>
      <c r="D44" s="80"/>
      <c r="E44" s="13"/>
      <c r="F44" s="13"/>
      <c r="G44" s="29"/>
      <c r="H44" s="17"/>
      <c r="I44" s="17"/>
      <c r="J44" s="17"/>
      <c r="K44" s="15"/>
    </row>
    <row r="45" spans="1:11" ht="63" x14ac:dyDescent="0.2">
      <c r="A45" s="75"/>
      <c r="B45" s="75"/>
      <c r="C45" s="75"/>
      <c r="D45" s="76"/>
      <c r="E45" s="76" t="s">
        <v>91</v>
      </c>
      <c r="F45" s="8" t="s">
        <v>87</v>
      </c>
      <c r="G45" s="77">
        <f>H45+I45</f>
        <v>767034</v>
      </c>
      <c r="H45" s="77">
        <f>H47</f>
        <v>767034</v>
      </c>
      <c r="I45" s="77">
        <f>I47</f>
        <v>0</v>
      </c>
      <c r="J45" s="77">
        <f>J47</f>
        <v>0</v>
      </c>
    </row>
    <row r="46" spans="1:11" s="23" customFormat="1" ht="15.75" x14ac:dyDescent="0.2">
      <c r="A46" s="20"/>
      <c r="B46" s="20"/>
      <c r="C46" s="20"/>
      <c r="D46" s="21"/>
      <c r="E46" s="21" t="s">
        <v>29</v>
      </c>
      <c r="F46" s="21"/>
      <c r="G46" s="27"/>
      <c r="H46" s="27"/>
      <c r="I46" s="27"/>
      <c r="J46" s="27"/>
    </row>
    <row r="47" spans="1:11" ht="15.75" x14ac:dyDescent="0.2">
      <c r="A47" s="12" t="s">
        <v>30</v>
      </c>
      <c r="B47" s="12" t="s">
        <v>30</v>
      </c>
      <c r="C47" s="12"/>
      <c r="D47" s="38" t="s">
        <v>44</v>
      </c>
      <c r="E47" s="13"/>
      <c r="F47" s="13"/>
      <c r="G47" s="26">
        <f>H47+I47</f>
        <v>767034</v>
      </c>
      <c r="H47" s="14">
        <f t="shared" ref="H47:J48" si="1">H48</f>
        <v>767034</v>
      </c>
      <c r="I47" s="14">
        <f t="shared" si="1"/>
        <v>0</v>
      </c>
      <c r="J47" s="14">
        <f t="shared" si="1"/>
        <v>0</v>
      </c>
    </row>
    <row r="48" spans="1:11" ht="15.75" x14ac:dyDescent="0.2">
      <c r="A48" s="12" t="s">
        <v>31</v>
      </c>
      <c r="B48" s="12" t="s">
        <v>31</v>
      </c>
      <c r="C48" s="12"/>
      <c r="D48" s="38" t="s">
        <v>44</v>
      </c>
      <c r="E48" s="13"/>
      <c r="F48" s="13"/>
      <c r="G48" s="26">
        <f>H48+I48</f>
        <v>767034</v>
      </c>
      <c r="H48" s="14">
        <f t="shared" si="1"/>
        <v>767034</v>
      </c>
      <c r="I48" s="14">
        <f t="shared" si="1"/>
        <v>0</v>
      </c>
      <c r="J48" s="14">
        <f t="shared" si="1"/>
        <v>0</v>
      </c>
    </row>
    <row r="49" spans="1:10" ht="15.75" x14ac:dyDescent="0.2">
      <c r="A49" s="16"/>
      <c r="B49" s="16"/>
      <c r="C49" s="16"/>
      <c r="D49" s="28"/>
      <c r="E49" s="13"/>
      <c r="F49" s="13"/>
      <c r="G49" s="29">
        <v>767034</v>
      </c>
      <c r="H49" s="17">
        <v>767034</v>
      </c>
      <c r="I49" s="17">
        <f>I50</f>
        <v>0</v>
      </c>
      <c r="J49" s="17">
        <f>J50</f>
        <v>0</v>
      </c>
    </row>
    <row r="50" spans="1:10" ht="15.75" x14ac:dyDescent="0.2">
      <c r="A50" s="20" t="s">
        <v>37</v>
      </c>
      <c r="B50" s="20" t="s">
        <v>38</v>
      </c>
      <c r="C50" s="20" t="s">
        <v>39</v>
      </c>
      <c r="D50" s="24" t="s">
        <v>40</v>
      </c>
      <c r="E50" s="21"/>
      <c r="F50" s="21"/>
      <c r="G50" s="27">
        <v>767034</v>
      </c>
      <c r="H50" s="27">
        <v>767034</v>
      </c>
      <c r="I50" s="27">
        <v>0</v>
      </c>
      <c r="J50" s="27">
        <v>0</v>
      </c>
    </row>
    <row r="51" spans="1:10" ht="15.75" x14ac:dyDescent="0.2">
      <c r="A51" s="20"/>
      <c r="B51" s="20"/>
      <c r="C51" s="20"/>
      <c r="D51" s="24"/>
      <c r="E51" s="21"/>
      <c r="F51" s="21"/>
      <c r="G51" s="27"/>
      <c r="H51" s="27"/>
      <c r="I51" s="27"/>
      <c r="J51" s="27"/>
    </row>
    <row r="52" spans="1:10" ht="63" x14ac:dyDescent="0.2">
      <c r="A52" s="82"/>
      <c r="B52" s="82"/>
      <c r="C52" s="82"/>
      <c r="D52" s="83"/>
      <c r="E52" s="84" t="s">
        <v>92</v>
      </c>
      <c r="F52" s="8" t="s">
        <v>87</v>
      </c>
      <c r="G52" s="85">
        <f>G54</f>
        <v>1829800</v>
      </c>
      <c r="H52" s="85">
        <f>H54</f>
        <v>1829800</v>
      </c>
      <c r="I52" s="27"/>
      <c r="J52" s="27"/>
    </row>
    <row r="53" spans="1:10" ht="15.75" x14ac:dyDescent="0.2">
      <c r="A53" s="86"/>
      <c r="B53" s="86"/>
      <c r="C53" s="86"/>
      <c r="D53" s="78"/>
      <c r="E53" s="87"/>
      <c r="F53" s="54"/>
      <c r="G53" s="88"/>
      <c r="H53" s="88"/>
      <c r="I53" s="81"/>
      <c r="J53" s="66"/>
    </row>
    <row r="54" spans="1:10" ht="19.5" customHeight="1" x14ac:dyDescent="0.2">
      <c r="A54" s="50" t="s">
        <v>30</v>
      </c>
      <c r="B54" s="62" t="s">
        <v>30</v>
      </c>
      <c r="C54" s="62"/>
      <c r="D54" s="63" t="s">
        <v>44</v>
      </c>
      <c r="E54" s="64"/>
      <c r="F54" s="65"/>
      <c r="G54" s="66">
        <f>G55</f>
        <v>1829800</v>
      </c>
      <c r="H54" s="66">
        <f>H55</f>
        <v>1829800</v>
      </c>
      <c r="I54" s="66"/>
      <c r="J54" s="66"/>
    </row>
    <row r="55" spans="1:10" ht="23.25" customHeight="1" x14ac:dyDescent="0.2">
      <c r="A55" s="12" t="s">
        <v>31</v>
      </c>
      <c r="B55" s="58" t="s">
        <v>31</v>
      </c>
      <c r="C55" s="58"/>
      <c r="D55" s="38" t="s">
        <v>44</v>
      </c>
      <c r="E55" s="59"/>
      <c r="F55" s="21"/>
      <c r="G55" s="27">
        <f>G56+G57</f>
        <v>1829800</v>
      </c>
      <c r="H55" s="27">
        <f>H56+H57</f>
        <v>1829800</v>
      </c>
      <c r="I55" s="27"/>
      <c r="J55" s="27"/>
    </row>
    <row r="56" spans="1:10" ht="23.25" customHeight="1" x14ac:dyDescent="0.2">
      <c r="A56" s="82" t="s">
        <v>65</v>
      </c>
      <c r="B56" s="58" t="s">
        <v>60</v>
      </c>
      <c r="C56" s="58" t="s">
        <v>64</v>
      </c>
      <c r="D56" s="83" t="s">
        <v>61</v>
      </c>
      <c r="E56" s="59"/>
      <c r="F56" s="21"/>
      <c r="G56" s="27">
        <v>1529800</v>
      </c>
      <c r="H56" s="27">
        <v>1529800</v>
      </c>
      <c r="I56" s="27"/>
      <c r="J56" s="27"/>
    </row>
    <row r="57" spans="1:10" ht="96.75" customHeight="1" x14ac:dyDescent="0.2">
      <c r="A57" s="82"/>
      <c r="B57" s="58" t="s">
        <v>97</v>
      </c>
      <c r="C57" s="58" t="s">
        <v>98</v>
      </c>
      <c r="D57" s="100" t="s">
        <v>99</v>
      </c>
      <c r="E57" s="59"/>
      <c r="F57" s="21"/>
      <c r="G57" s="27">
        <v>300000</v>
      </c>
      <c r="H57" s="27">
        <v>300000</v>
      </c>
      <c r="I57" s="27"/>
      <c r="J57" s="27"/>
    </row>
    <row r="58" spans="1:10" ht="23.25" customHeight="1" x14ac:dyDescent="0.2">
      <c r="A58" s="82"/>
      <c r="B58" s="58"/>
      <c r="C58" s="58"/>
      <c r="D58" s="83"/>
      <c r="E58" s="59"/>
      <c r="F58" s="21"/>
      <c r="G58" s="27"/>
      <c r="H58" s="27"/>
      <c r="I58" s="27"/>
      <c r="J58" s="27"/>
    </row>
    <row r="59" spans="1:10" ht="80.25" customHeight="1" x14ac:dyDescent="0.2">
      <c r="A59" s="20" t="s">
        <v>69</v>
      </c>
      <c r="B59" s="60" t="s">
        <v>63</v>
      </c>
      <c r="C59" s="60" t="s">
        <v>63</v>
      </c>
      <c r="D59" s="61" t="s">
        <v>73</v>
      </c>
      <c r="E59" s="39" t="s">
        <v>93</v>
      </c>
      <c r="F59" s="8" t="s">
        <v>87</v>
      </c>
      <c r="G59" s="40">
        <f>G63</f>
        <v>200000</v>
      </c>
      <c r="H59" s="40">
        <f>H63</f>
        <v>200000</v>
      </c>
      <c r="I59" s="27"/>
      <c r="J59" s="27"/>
    </row>
    <row r="60" spans="1:10" ht="15.75" x14ac:dyDescent="0.2">
      <c r="A60" s="20"/>
      <c r="B60" s="20"/>
      <c r="C60" s="20"/>
      <c r="D60" s="24"/>
      <c r="E60" s="21"/>
      <c r="F60" s="21"/>
      <c r="G60" s="27"/>
      <c r="H60" s="27"/>
      <c r="I60" s="27"/>
      <c r="J60" s="27"/>
    </row>
    <row r="61" spans="1:10" ht="15.75" x14ac:dyDescent="0.2">
      <c r="A61" s="20" t="s">
        <v>30</v>
      </c>
      <c r="B61" s="57" t="s">
        <v>30</v>
      </c>
      <c r="C61" s="20"/>
      <c r="D61" s="24" t="s">
        <v>42</v>
      </c>
      <c r="E61" s="21"/>
      <c r="F61" s="21"/>
      <c r="G61" s="27">
        <v>200000</v>
      </c>
      <c r="H61" s="27">
        <v>200000</v>
      </c>
      <c r="I61" s="27"/>
      <c r="J61" s="27"/>
    </row>
    <row r="62" spans="1:10" ht="15.75" x14ac:dyDescent="0.2">
      <c r="A62" s="20" t="s">
        <v>31</v>
      </c>
      <c r="B62" s="57" t="s">
        <v>31</v>
      </c>
      <c r="C62" s="20" t="s">
        <v>70</v>
      </c>
      <c r="D62" s="24" t="s">
        <v>42</v>
      </c>
      <c r="E62" s="21"/>
      <c r="F62" s="21"/>
      <c r="G62" s="27">
        <v>200000</v>
      </c>
      <c r="H62" s="27">
        <v>200000</v>
      </c>
      <c r="I62" s="27"/>
      <c r="J62" s="27"/>
    </row>
    <row r="63" spans="1:10" ht="15.75" x14ac:dyDescent="0.2">
      <c r="A63" s="20" t="s">
        <v>69</v>
      </c>
      <c r="B63" s="89" t="s">
        <v>63</v>
      </c>
      <c r="C63" s="20" t="s">
        <v>63</v>
      </c>
      <c r="D63" s="61" t="s">
        <v>73</v>
      </c>
      <c r="E63" s="21"/>
      <c r="F63" s="21"/>
      <c r="G63" s="27">
        <v>200000</v>
      </c>
      <c r="H63" s="27">
        <v>200000</v>
      </c>
      <c r="I63" s="27"/>
      <c r="J63" s="27"/>
    </row>
    <row r="64" spans="1:10" ht="15.75" x14ac:dyDescent="0.2">
      <c r="A64" s="93"/>
      <c r="B64" s="62" t="s">
        <v>30</v>
      </c>
      <c r="C64" s="94"/>
      <c r="D64" s="63" t="s">
        <v>44</v>
      </c>
      <c r="E64" s="21"/>
      <c r="F64" s="21"/>
      <c r="G64" s="27"/>
      <c r="H64" s="27"/>
      <c r="I64" s="27"/>
      <c r="J64" s="27"/>
    </row>
    <row r="65" spans="1:10" ht="15.75" x14ac:dyDescent="0.2">
      <c r="A65" s="93"/>
      <c r="B65" s="12" t="s">
        <v>31</v>
      </c>
      <c r="C65" s="94"/>
      <c r="D65" s="24" t="s">
        <v>42</v>
      </c>
      <c r="E65" s="21"/>
      <c r="F65" s="21"/>
      <c r="G65" s="27"/>
      <c r="H65" s="27"/>
      <c r="I65" s="27"/>
      <c r="J65" s="27"/>
    </row>
    <row r="66" spans="1:10" ht="99.75" customHeight="1" x14ac:dyDescent="0.2">
      <c r="A66" s="93"/>
      <c r="B66" s="12"/>
      <c r="C66" s="94"/>
      <c r="D66" s="83"/>
      <c r="E66" s="96" t="s">
        <v>100</v>
      </c>
      <c r="F66" s="21"/>
      <c r="G66" s="27">
        <f>G67+G68</f>
        <v>290200</v>
      </c>
      <c r="H66" s="27">
        <f>H67+H68</f>
        <v>290200</v>
      </c>
      <c r="I66" s="27"/>
      <c r="J66" s="27"/>
    </row>
    <row r="67" spans="1:10" ht="63" x14ac:dyDescent="0.2">
      <c r="A67" s="93"/>
      <c r="B67" s="57" t="s">
        <v>97</v>
      </c>
      <c r="C67" s="94" t="s">
        <v>98</v>
      </c>
      <c r="D67" s="100" t="s">
        <v>99</v>
      </c>
      <c r="E67" s="96" t="s">
        <v>113</v>
      </c>
      <c r="F67" s="8" t="s">
        <v>101</v>
      </c>
      <c r="G67" s="27">
        <v>120000</v>
      </c>
      <c r="H67" s="27">
        <v>120000</v>
      </c>
      <c r="I67" s="27"/>
      <c r="J67" s="27"/>
    </row>
    <row r="68" spans="1:10" ht="63" x14ac:dyDescent="0.2">
      <c r="A68" s="93"/>
      <c r="B68" s="57" t="s">
        <v>111</v>
      </c>
      <c r="C68" s="94" t="s">
        <v>98</v>
      </c>
      <c r="D68" s="100" t="s">
        <v>112</v>
      </c>
      <c r="E68" s="99"/>
      <c r="F68" s="8" t="s">
        <v>101</v>
      </c>
      <c r="G68" s="27">
        <v>170200</v>
      </c>
      <c r="H68" s="27">
        <v>170200</v>
      </c>
      <c r="I68" s="27"/>
      <c r="J68" s="27"/>
    </row>
    <row r="69" spans="1:10" ht="78.75" x14ac:dyDescent="0.2">
      <c r="A69" s="93"/>
      <c r="B69" s="57" t="s">
        <v>97</v>
      </c>
      <c r="C69" s="94" t="s">
        <v>98</v>
      </c>
      <c r="D69" s="100" t="s">
        <v>99</v>
      </c>
      <c r="E69" s="97" t="s">
        <v>102</v>
      </c>
      <c r="F69" s="8" t="s">
        <v>103</v>
      </c>
      <c r="G69" s="27">
        <v>150000</v>
      </c>
      <c r="H69" s="27">
        <v>150000</v>
      </c>
      <c r="I69" s="27"/>
      <c r="J69" s="27"/>
    </row>
    <row r="70" spans="1:10" ht="63" x14ac:dyDescent="0.2">
      <c r="A70" s="93"/>
      <c r="B70" s="57" t="s">
        <v>97</v>
      </c>
      <c r="C70" s="94" t="s">
        <v>98</v>
      </c>
      <c r="D70" s="100" t="s">
        <v>99</v>
      </c>
      <c r="E70" s="21" t="s">
        <v>104</v>
      </c>
      <c r="F70" s="8" t="s">
        <v>105</v>
      </c>
      <c r="G70" s="27">
        <v>150000</v>
      </c>
      <c r="H70" s="27">
        <v>150000</v>
      </c>
      <c r="I70" s="27"/>
      <c r="J70" s="27"/>
    </row>
    <row r="71" spans="1:10" ht="15.75" x14ac:dyDescent="0.2">
      <c r="A71" s="93"/>
      <c r="B71" s="12" t="s">
        <v>31</v>
      </c>
      <c r="C71" s="94"/>
      <c r="D71" s="24" t="s">
        <v>42</v>
      </c>
      <c r="E71" s="21"/>
      <c r="F71" s="8"/>
      <c r="G71" s="27"/>
      <c r="H71" s="27"/>
      <c r="I71" s="27"/>
      <c r="J71" s="27"/>
    </row>
    <row r="72" spans="1:10" ht="78.75" x14ac:dyDescent="0.2">
      <c r="A72" s="93"/>
      <c r="B72" s="57" t="s">
        <v>106</v>
      </c>
      <c r="C72" s="94" t="s">
        <v>107</v>
      </c>
      <c r="D72" s="98" t="s">
        <v>108</v>
      </c>
      <c r="E72" s="21" t="s">
        <v>109</v>
      </c>
      <c r="F72" s="8" t="s">
        <v>110</v>
      </c>
      <c r="G72" s="27">
        <v>701854</v>
      </c>
      <c r="H72" s="27">
        <v>701854</v>
      </c>
      <c r="I72" s="27"/>
      <c r="J72" s="27"/>
    </row>
    <row r="73" spans="1:10" ht="15.75" x14ac:dyDescent="0.2">
      <c r="A73" s="93"/>
      <c r="B73" s="57"/>
      <c r="C73" s="94"/>
      <c r="D73" s="95"/>
      <c r="E73" s="21"/>
      <c r="F73" s="8"/>
      <c r="G73" s="27"/>
      <c r="H73" s="27"/>
      <c r="I73" s="27"/>
      <c r="J73" s="27"/>
    </row>
    <row r="74" spans="1:10" ht="15.75" x14ac:dyDescent="0.2">
      <c r="A74" s="93"/>
      <c r="B74" s="57"/>
      <c r="C74" s="94"/>
      <c r="D74" s="95"/>
      <c r="E74" s="21"/>
      <c r="F74" s="8"/>
      <c r="G74" s="27"/>
      <c r="H74" s="27"/>
      <c r="I74" s="27"/>
      <c r="J74" s="27"/>
    </row>
    <row r="75" spans="1:10" ht="15.75" x14ac:dyDescent="0.2">
      <c r="A75" s="93"/>
      <c r="B75" s="57"/>
      <c r="C75" s="94"/>
      <c r="D75" s="95"/>
      <c r="E75" s="21"/>
      <c r="F75" s="8"/>
      <c r="G75" s="27"/>
      <c r="H75" s="27"/>
      <c r="I75" s="27"/>
      <c r="J75" s="27"/>
    </row>
    <row r="76" spans="1:10" ht="84.75" customHeight="1" x14ac:dyDescent="0.2">
      <c r="A76" s="18"/>
      <c r="B76" s="75"/>
      <c r="C76" s="18"/>
      <c r="D76" s="8"/>
      <c r="E76" s="8" t="s">
        <v>94</v>
      </c>
      <c r="F76" s="8" t="s">
        <v>87</v>
      </c>
      <c r="G76" s="25">
        <f>H76+I76</f>
        <v>8000</v>
      </c>
      <c r="H76" s="25">
        <f>H78</f>
        <v>0</v>
      </c>
      <c r="I76" s="25">
        <f>I78</f>
        <v>8000</v>
      </c>
      <c r="J76" s="25">
        <f>J78</f>
        <v>0</v>
      </c>
    </row>
    <row r="77" spans="1:10" s="23" customFormat="1" ht="15.75" x14ac:dyDescent="0.2">
      <c r="A77" s="20"/>
      <c r="B77" s="20"/>
      <c r="C77" s="20"/>
      <c r="D77" s="21"/>
      <c r="E77" s="21" t="s">
        <v>29</v>
      </c>
      <c r="F77" s="21"/>
      <c r="G77" s="27"/>
      <c r="H77" s="27"/>
      <c r="I77" s="27"/>
      <c r="J77" s="27"/>
    </row>
    <row r="78" spans="1:10" ht="15.75" x14ac:dyDescent="0.2">
      <c r="A78" s="12" t="s">
        <v>30</v>
      </c>
      <c r="B78" s="12"/>
      <c r="C78" s="12"/>
      <c r="D78" s="38" t="s">
        <v>44</v>
      </c>
      <c r="E78" s="13"/>
      <c r="F78" s="13"/>
      <c r="G78" s="26">
        <f>H78+I78</f>
        <v>8000</v>
      </c>
      <c r="H78" s="14">
        <f t="shared" ref="H78:J79" si="2">H79</f>
        <v>0</v>
      </c>
      <c r="I78" s="14">
        <f t="shared" si="2"/>
        <v>8000</v>
      </c>
      <c r="J78" s="14">
        <f t="shared" si="2"/>
        <v>0</v>
      </c>
    </row>
    <row r="79" spans="1:10" ht="15.75" x14ac:dyDescent="0.2">
      <c r="A79" s="12" t="s">
        <v>31</v>
      </c>
      <c r="B79" s="12"/>
      <c r="C79" s="12"/>
      <c r="D79" s="38" t="s">
        <v>44</v>
      </c>
      <c r="E79" s="13"/>
      <c r="F79" s="13"/>
      <c r="G79" s="26">
        <f>H79+I79</f>
        <v>8000</v>
      </c>
      <c r="H79" s="14">
        <f t="shared" si="2"/>
        <v>0</v>
      </c>
      <c r="I79" s="14">
        <f t="shared" si="2"/>
        <v>8000</v>
      </c>
      <c r="J79" s="14">
        <f t="shared" si="2"/>
        <v>0</v>
      </c>
    </row>
    <row r="80" spans="1:10" ht="33.75" customHeight="1" x14ac:dyDescent="0.2">
      <c r="A80" s="16" t="s">
        <v>15</v>
      </c>
      <c r="B80" s="16" t="s">
        <v>16</v>
      </c>
      <c r="C80" s="16" t="s">
        <v>3</v>
      </c>
      <c r="D80" s="28" t="s">
        <v>17</v>
      </c>
      <c r="E80" s="13"/>
      <c r="F80" s="13"/>
      <c r="G80" s="29">
        <v>8000</v>
      </c>
      <c r="H80" s="17">
        <v>0</v>
      </c>
      <c r="I80" s="17">
        <v>8000</v>
      </c>
      <c r="J80" s="17">
        <v>0</v>
      </c>
    </row>
    <row r="81" spans="1:10" s="4" customFormat="1" ht="15.75" x14ac:dyDescent="0.2">
      <c r="A81" s="76" t="s">
        <v>27</v>
      </c>
      <c r="B81" s="76" t="s">
        <v>27</v>
      </c>
      <c r="C81" s="76" t="s">
        <v>27</v>
      </c>
      <c r="D81" s="90" t="s">
        <v>28</v>
      </c>
      <c r="E81" s="76" t="s">
        <v>27</v>
      </c>
      <c r="F81" s="76" t="s">
        <v>27</v>
      </c>
      <c r="G81" s="91">
        <f>G11+G20+G31+G37+G45+G52+G59+G76+G67+G69+G70+G72</f>
        <v>39182149</v>
      </c>
      <c r="H81" s="91">
        <f>H11+H20+H31+H37+H45+H52+H59+H67+H69+H70+H72</f>
        <v>39174149</v>
      </c>
      <c r="I81" s="91">
        <f>I11+I37+I76</f>
        <v>8000</v>
      </c>
      <c r="J81" s="91">
        <f>J11+J37</f>
        <v>0</v>
      </c>
    </row>
    <row r="84" spans="1:10" s="6" customFormat="1" ht="15.75" x14ac:dyDescent="0.25">
      <c r="B84" s="36" t="s">
        <v>114</v>
      </c>
      <c r="I84" s="36" t="s">
        <v>115</v>
      </c>
    </row>
    <row r="85" spans="1:10" x14ac:dyDescent="0.2">
      <c r="A85" s="5"/>
    </row>
    <row r="86" spans="1:10" x14ac:dyDescent="0.2">
      <c r="A86" s="5"/>
    </row>
    <row r="87" spans="1:10" x14ac:dyDescent="0.2">
      <c r="A87" s="5"/>
    </row>
  </sheetData>
  <mergeCells count="9">
    <mergeCell ref="F8:F9"/>
    <mergeCell ref="G8:G9"/>
    <mergeCell ref="H8:H9"/>
    <mergeCell ref="I8:J8"/>
    <mergeCell ref="A8:A9"/>
    <mergeCell ref="B8:B9"/>
    <mergeCell ref="C8:C9"/>
    <mergeCell ref="D8:D9"/>
    <mergeCell ref="E8:E9"/>
  </mergeCells>
  <pageMargins left="0.19685039370078741" right="0.19685039370078741" top="1.1811023622047245" bottom="0.19685039370078741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008</cp:lastModifiedBy>
  <cp:lastPrinted>2026-07-10T09:35:21Z</cp:lastPrinted>
  <dcterms:created xsi:type="dcterms:W3CDTF">2016-12-09T10:02:38Z</dcterms:created>
  <dcterms:modified xsi:type="dcterms:W3CDTF">2026-07-10T09:36:49Z</dcterms:modified>
</cp:coreProperties>
</file>